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1"/>
  </bookViews>
  <sheets>
    <sheet name="CANTIDADES" sheetId="1" r:id="rId1"/>
    <sheet name="PRESUPUESTO OFICIAL" sheetId="2" r:id="rId2"/>
  </sheets>
  <externalReferences>
    <externalReference r:id="rId5"/>
    <externalReference r:id="rId6"/>
  </externalReference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1">#REF!</definedName>
    <definedName name="Excel_BuiltIn_Print_Area_21">#REF!</definedName>
    <definedName name="Excel_BuiltIn_Print_Area_2_1">#REF!</definedName>
    <definedName name="Excel_BuiltIn_Print_Titles_1">'[2]REQUISITOS CLIENTE'!#REF!</definedName>
    <definedName name="LISTADOS">'[1]LISTADOS'!$A$1:$D$508</definedName>
    <definedName name="_xlnm.Print_Titles" localSheetId="0">'CANTIDADES'!$1:$10</definedName>
    <definedName name="_xlnm.Print_Titles" localSheetId="1">'PRESUPUESTO OFICIAL'!$1:$10</definedName>
  </definedNames>
  <calcPr fullCalcOnLoad="1"/>
</workbook>
</file>

<file path=xl/sharedStrings.xml><?xml version="1.0" encoding="utf-8"?>
<sst xmlns="http://schemas.openxmlformats.org/spreadsheetml/2006/main" count="518" uniqueCount="182">
  <si>
    <t>ITEM</t>
  </si>
  <si>
    <t>V/TOTAL</t>
  </si>
  <si>
    <t>UNID</t>
  </si>
  <si>
    <t>CANT</t>
  </si>
  <si>
    <t>V/UNITARIO</t>
  </si>
  <si>
    <t>SUBTOTAL</t>
  </si>
  <si>
    <t xml:space="preserve">SUBTOTAL </t>
  </si>
  <si>
    <t>GLB</t>
  </si>
  <si>
    <t>Rubatex de 1 1/8</t>
  </si>
  <si>
    <t>ML</t>
  </si>
  <si>
    <t>UND</t>
  </si>
  <si>
    <t>Mano de obra e instalacion.</t>
  </si>
  <si>
    <t>Tuberia de cobre para decarga de gas caliente  1 1/8"</t>
  </si>
  <si>
    <t>Codo de cobre 1 1/8</t>
  </si>
  <si>
    <t>union de cobre 1 1/8</t>
  </si>
  <si>
    <t>Soporte de tuberias</t>
  </si>
  <si>
    <t>Refrigerante 22 x lb</t>
  </si>
  <si>
    <t>LB</t>
  </si>
  <si>
    <t>Soldadura de plata</t>
  </si>
  <si>
    <t>Alquiler de andamios</t>
  </si>
  <si>
    <t>Rejilla de retorno 24" X 24"</t>
  </si>
  <si>
    <t>DIA</t>
  </si>
  <si>
    <t>Transporte y viaticos de personal</t>
  </si>
  <si>
    <t xml:space="preserve">Transporte de equipos </t>
  </si>
  <si>
    <t>Tuberia de cobre 5/8"</t>
  </si>
  <si>
    <t>Tuberia de cobre 3/8"</t>
  </si>
  <si>
    <t>Transporte y viáticos de personal</t>
  </si>
  <si>
    <t>Codo de cobre de 5/8"</t>
  </si>
  <si>
    <t>Unión de cobre de 5/8"</t>
  </si>
  <si>
    <t>Soportes de tuberia</t>
  </si>
  <si>
    <t>Refrigerante R22</t>
  </si>
  <si>
    <t>Transporte de materiales</t>
  </si>
  <si>
    <t>Tubería de Refrigeración y accesorios de instalación</t>
  </si>
  <si>
    <t>Equipo Mini Split de 30000 Btu Marca Lenox</t>
  </si>
  <si>
    <t>Tuberia de cobre para linea de liquido 7/8"</t>
  </si>
  <si>
    <t>Codo de cobre 7/8"</t>
  </si>
  <si>
    <t>union de cobre  7/8"</t>
  </si>
  <si>
    <t>Mano de obra desmonte del equipo existente 5TR Y 2TR</t>
  </si>
  <si>
    <t>Rejilla de suministro 18" X 18"</t>
  </si>
  <si>
    <t>Puerta Aluminio cuarto UPS</t>
  </si>
  <si>
    <t>ACCESORIOS PARA INSTALACIÓN EQUIPO PRECISIÓN</t>
  </si>
  <si>
    <t>ACONDICIONAMIENTO ELECTRICO</t>
  </si>
  <si>
    <t>MTS</t>
  </si>
  <si>
    <t>Suministro  de  materiales  y  mano  de  obra  para interconexión del sistema Normal en conductores 1x2/0 x fase + 1 x 2/0x neutro y 1 x 1/0 x tierra en cable de cobre THHN/THWN suave, aislado con PVC retardante a la llama, resistente a la abrasión, el calor y la humedad y con cubierta de Nylon (polamida). conductores por fases, neutro y tierra de acuerdo a la cargabilidad del sistema y su respectiva   regulación,   desde la subestación BT  existente hasta  el tablero  de  distribución proyectado incluye accesorios de instalación, fijación y marcación ( cintas de colores, de aislamiento, amarras plásticas de sujeción conectores de interconexión y compresión).</t>
  </si>
  <si>
    <t>Suministro  de  materiales  y  mano  de  obra  para interconexión del sistema de interconexión del sistema de refrigeración en conductores 1x2/0 x fase +lx 2/0 x N y 1 x 1/0 x tierra en cable de cobre THHN/THWN suave, aislado con PVC retardante a la llama, resistente a la abrasión, el calor y la humedad y con cubierta de Nylon (polamida). conductores por fases, neutro y tierra de acuerdo a la cargabilidad del sistema y su respectiva regulación, desde tablero proyectado hasta hornera de potencia equipo de refrigeración, incluye accesorios de instalación, fijación y marcación ( cintas de colores, de aislamiento, amarras plásticas de sujeción conectores de interconexión y compresión).</t>
  </si>
  <si>
    <t>Suministro de materiales y mano  de obra para interconexión   del   sistema   de   condensadores   en conductores 1x6 x fase +lx 6xNylx8x tierra en cable de cobre THHN/THWN suave, aislado con PVC retardante a la llama, resistente a la abrasión, el calor y la humedad y con cubierta de Nylon (polamida). conductores por fases, neutro y tierra de acuerdo a la cargabilidad del sistema y su respectiva regulación, desde hornera de potencia equipo de refrigeración hasta hornera de conexión    condensadora,    incluye    accesorios    de instalaron, fijación y marcación ( cintas de colores, de aislamiento, amarras plásticas de sujeción conectores de interconexión y compresión).</t>
  </si>
  <si>
    <t>Suministro de materiales y mano de obra para interconexión de la unidad condensadora pequeña en conductores 1x8 x fase +lx 8xNylxl2x tierra en cable de cobre THHN/THWN suave, aislado con PVC retardante a la llama, resistente a la abrasión, el calor y la humedad y con cubierta de Nylon (polamida). conductores por fases, neutro y tierra de acuerdo a la cargabilidad del sistema y su respectiva regulación, desde tablero actual  hasta equipo mini split de 30000 Btu incluye accesorios de instalación, fijación y marcación ( cintas de colores, de aislamiento, amarras plásticas de sujeción conectores de interconexión y compresión).</t>
  </si>
  <si>
    <t>Suministro de materiales y mano de obra para interconexión de la unidad condensadora pequeña en conductores 1x8 x fase +lx 8xNylxl2x tierra en cable de cobre THHN/THWN suave, aislado con PVC retardante a la llama, resistente a la abrasión, el calor y la humedad y con cubierta de Nylon (polamida). conductores por fases, neutro y tierra de acuerdo a la cargabilidad del sistema y su respectiva regulación, desde mini split de 30000 Btu hasta la unidad condensadora incluye accesorios de instalación, fijación y marcación ( cintas de colores, de aislamiento, amarras plásticas de sujeción conectores de interconexión y compresión).</t>
  </si>
  <si>
    <t>Suministro de materiales y mano de obra para interconexión de la unidad condensadora pequeña en conductores 1x8 x fase +lx 8xNylxl2x tierra en cable de cobre THHN/THWN suave, aislado con PVC retardante a la llama, resistente a la abrasión, el calor y la humedad y con cubierta de Nylon (polamida). conductores por fases, neutro y tierra de acuerdo a la cargabilidad del sistema y su respectiva regulación, desde mini split existente de 2T hasta la unidad condensadora incluye accesorios de instalación, fijación y marcación ( cintas de colores, de aislamiento, amarras plásticas de sujeción conectores de interconexión y compresión).</t>
  </si>
  <si>
    <t>interconexión del sistema de control con cable multiconductor de cobre, aislamiento y chaqueta en pvc retaradante a la llama resistente a la abrasión, el calor y la humedad, envoltura del núcleo, pantalla en cinta de poliester aluminizado y conductor de drenaje en cobre estañado desde equipo de refrigeración de potencia hasta unidad condensadora</t>
  </si>
  <si>
    <t>Adaptación, instalación e interconexión y suministro de Tablero principal de protecciones (dimensionadas de acuerdo a cargabilidad) y señalización a través de instrumentos visuales, metálico doble fondo de medidas de acuerdo a necesidad y espacio de instalacion.A demás incluye barraje trifásico con neutro y tierra independiente montados sobre aisladores tipo epoxicos y codificados de acuerdo a RETIE</t>
  </si>
  <si>
    <t>Suministro e instalación de totalizador trifásico tipo industrial de 3x200Amp</t>
  </si>
  <si>
    <t>Suministro e instalación de totalizador trifásico tipo industrial de 2x30Amp</t>
  </si>
  <si>
    <t>CUARTO EQUIPO DE PRECISION</t>
  </si>
  <si>
    <t>Demolición de mampostería</t>
  </si>
  <si>
    <t>Muro en ladrillo común</t>
  </si>
  <si>
    <t>Repello</t>
  </si>
  <si>
    <t>Estuco sobre muro</t>
  </si>
  <si>
    <t>Pintura sobre muro tres manos incluye estucado</t>
  </si>
  <si>
    <t>Adecuaciones piso, drenaje e impermeabilización con sikafelt</t>
  </si>
  <si>
    <t>Puerta persiana en lamina cal 22</t>
  </si>
  <si>
    <t>CERRAMIENTO EN MALLA CONDENSADORA PRINCIPAL - AREA 3,90 X 4,90</t>
  </si>
  <si>
    <t>Descapote</t>
  </si>
  <si>
    <t>Excavaciones</t>
  </si>
  <si>
    <t>Relleno con material de préstamo</t>
  </si>
  <si>
    <t>Machones en concreto para parales de cerramiento</t>
  </si>
  <si>
    <t>Losa en concreto reforzado e:15cm  Refuerzo 3/8" @20</t>
  </si>
  <si>
    <t>Acero de refuerzo</t>
  </si>
  <si>
    <t>Retiro de escombros y limpieza general</t>
  </si>
  <si>
    <t>UNIDAD MINI SPLIT 3 TON</t>
  </si>
  <si>
    <t>Suministro e instalación de soporte en ángulo  1"x1/8" con pie de amigo</t>
  </si>
  <si>
    <t>Adecuaciones drenaje incluye tubería</t>
  </si>
  <si>
    <t>Apertura y resane de pases para tubería de aire</t>
  </si>
  <si>
    <t>TRASLADO UNIDAD CONDENSADORA MINI SPLIT 2 TON</t>
  </si>
  <si>
    <t>Desmonte de condensadora</t>
  </si>
  <si>
    <t>Apertura y resane de pases para tuberia de aire</t>
  </si>
  <si>
    <t>Instalación de estructura metalica soporte condensadora</t>
  </si>
  <si>
    <t>Suministro e instalacion de plataforma para mantenimiento</t>
  </si>
  <si>
    <t>Adecuaciones para drenaje. Incluye tuberia, perforaciones en muro, resanes. Regatas y resanes</t>
  </si>
  <si>
    <t>OBRAS CIVILES GENERALES</t>
  </si>
  <si>
    <t xml:space="preserve">Sitema de Alarma sonora y lumínica, termohigrómetro digital para  equipo de precision </t>
  </si>
  <si>
    <t>Izada Equipo al centro de datos</t>
  </si>
  <si>
    <t>Mano de obra para  la instalación</t>
  </si>
  <si>
    <r>
      <t>Unidad de Precisión, Capacidad 20 T.R.</t>
    </r>
    <r>
      <rPr>
        <sz val="10"/>
        <rFont val="Arial"/>
        <family val="2"/>
      </rPr>
      <t xml:space="preserve"> Incluye : Motor, Transmision , filtros, resistencias , humidificador, compresor COPELAND SCROLL hermetico, microprocesador etc.
Condensador remoto, Capacidad 20 T.R. Incluye serpentin, ventilador, motor.Dos circuitos.</t>
    </r>
  </si>
  <si>
    <t>1, SISTEMA DE AIRE DE PRECISION 20 TR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</si>
  <si>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</si>
  <si>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</si>
  <si>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</si>
  <si>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</si>
  <si>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</si>
  <si>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</si>
  <si>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</si>
  <si>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</si>
  <si>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</si>
  <si>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1,2,10</t>
  </si>
  <si>
    <t>1,2,11</t>
  </si>
  <si>
    <t>1,2,12</t>
  </si>
  <si>
    <t>1,2,13</t>
  </si>
  <si>
    <t>ACCESORIOS  INSTALACIÓN MINISPLIT 2TR</t>
  </si>
  <si>
    <t>2,2,1</t>
  </si>
  <si>
    <t>2,2,2</t>
  </si>
  <si>
    <t>2,2,3</t>
  </si>
  <si>
    <t>2,2,4</t>
  </si>
  <si>
    <t>2,2,5</t>
  </si>
  <si>
    <t>2,2,6</t>
  </si>
  <si>
    <t>2,2,7</t>
  </si>
  <si>
    <t>2,2,8</t>
  </si>
  <si>
    <t>4,1,1</t>
  </si>
  <si>
    <t>4,1,2</t>
  </si>
  <si>
    <t>4,1,3</t>
  </si>
  <si>
    <t>4,1,4</t>
  </si>
  <si>
    <t>4,1,5</t>
  </si>
  <si>
    <t>4,1,6</t>
  </si>
  <si>
    <t>4,1,7</t>
  </si>
  <si>
    <t>4,1,8</t>
  </si>
  <si>
    <t>4,1,9</t>
  </si>
  <si>
    <t>4,1,10</t>
  </si>
  <si>
    <t>4,1,11</t>
  </si>
  <si>
    <t>4,2,1</t>
  </si>
  <si>
    <t>4,2,1,1</t>
  </si>
  <si>
    <t>4,2,1,2</t>
  </si>
  <si>
    <t>4,2,1,3</t>
  </si>
  <si>
    <t>4,2,1,4</t>
  </si>
  <si>
    <t>4,2,1,5</t>
  </si>
  <si>
    <t>4,2,1,6</t>
  </si>
  <si>
    <t>4,2,1,7</t>
  </si>
  <si>
    <t>4,2,1,8</t>
  </si>
  <si>
    <t>4,2,2</t>
  </si>
  <si>
    <t>4,2,2,1</t>
  </si>
  <si>
    <t>4,2,2,2</t>
  </si>
  <si>
    <t>4,2,2,3</t>
  </si>
  <si>
    <t>4,2,2,4</t>
  </si>
  <si>
    <t>4,2,2,5</t>
  </si>
  <si>
    <t>4,2,2,6</t>
  </si>
  <si>
    <t>4,2,2,7</t>
  </si>
  <si>
    <t>4,2,2,8</t>
  </si>
  <si>
    <t>4,2,3</t>
  </si>
  <si>
    <t>4,2,3,1</t>
  </si>
  <si>
    <t>4,2,3,2</t>
  </si>
  <si>
    <t>4,2,3,3</t>
  </si>
  <si>
    <t>4,2,4</t>
  </si>
  <si>
    <t>4,2,4,1</t>
  </si>
  <si>
    <t>4,2,4,2</t>
  </si>
  <si>
    <t>4,2,4,3</t>
  </si>
  <si>
    <t>4,2,4,4</t>
  </si>
  <si>
    <t>4,2,4,5</t>
  </si>
  <si>
    <t xml:space="preserve">SUBTOTAL  OBRAS CIVILES </t>
  </si>
  <si>
    <t>COSTO DIRECTO</t>
  </si>
  <si>
    <t>A.U.I DEL 25 %</t>
  </si>
  <si>
    <t>COSTO DIRECTO + COSTO INDIRECTO</t>
  </si>
  <si>
    <t>IVA DEL 16% SOBRE UTILIDAD DEL 5%</t>
  </si>
  <si>
    <t>COSTO TOTAL</t>
  </si>
  <si>
    <t>Recubrimiento de muro en panel yeso DE 8 mm incluye pintura en vinilo una cara</t>
  </si>
  <si>
    <t xml:space="preserve">Cerramiento en malla, incluye puerta y candado </t>
  </si>
  <si>
    <t>DESCRIPCION</t>
  </si>
  <si>
    <r>
      <t xml:space="preserve">Sitema de Monitoreo Remoto
</t>
    </r>
    <r>
      <rPr>
        <sz val="10"/>
        <rFont val="Arial"/>
        <family val="2"/>
      </rPr>
      <t xml:space="preserve">Interfase, convertidor y software demo  para tener  informacion remota de las condiciones del centro de computo </t>
    </r>
  </si>
  <si>
    <t>NOTA: Anexo a este presupuesto se encuentran detalladas las especificaciones de cada uno de los equipos requeridos</t>
  </si>
  <si>
    <t>ING. VICTOR HUGO RODRIGUEZ LOPEZ</t>
  </si>
  <si>
    <t>Profesional Universitario</t>
  </si>
  <si>
    <t>Area de Edificios, Construcción y Mantenimiento</t>
  </si>
  <si>
    <t>por la Universidad del Cauca, los cuales deben ser tenidos en cuenta para efectos de cotización.</t>
  </si>
  <si>
    <t xml:space="preserve">Elaboración del proyecto detallado para la  redistribución de los circuitos eléctricos del cuarto de ups </t>
  </si>
  <si>
    <t xml:space="preserve">DESMONTE EQUIPO EXISTENTE Y DESMONTE Y MONTAJE DE CONDENSADORA DE 2TR </t>
  </si>
  <si>
    <t>SUMINISTRO E INSTALACIÓN MINISPLIT 30000BTU</t>
  </si>
  <si>
    <t xml:space="preserve"> ACOMETIDAS ELECTRICAS Y OBRA CIVIL Y PUERTA</t>
  </si>
  <si>
    <t>GLOB</t>
  </si>
  <si>
    <t>M2</t>
  </si>
  <si>
    <t>M3</t>
  </si>
  <si>
    <t>KG</t>
  </si>
  <si>
    <t>I</t>
  </si>
  <si>
    <t>II</t>
  </si>
  <si>
    <t>III</t>
  </si>
  <si>
    <t>IV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</si>
  <si>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</si>
  <si>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</si>
  <si>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</si>
  <si>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</si>
  <si>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SUMINISTRO, INSTALACION Y PUESTA EN MARCHA DEL SISTEMA DE AIRE ACONDICIONADA DEL CENTRO DE</t>
  </si>
  <si>
    <t>DATOS DE LA DIVISION DE SISTEMAS DE LA UNIVERSIDAD DEL CAUCA</t>
  </si>
  <si>
    <t>Octubre 27 de 2010</t>
  </si>
  <si>
    <t>ANEXO 03</t>
  </si>
  <si>
    <t>Octubre  de 2010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</si>
</sst>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&quot;-&quot;??_);_(@_)"/>
    <numFmt numFmtId="181" formatCode="_-* #,##0.00_-;\-* #,##0.00_-;_-* &quot;-&quot;??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&quot;$&quot;* #,##0_-;\-&quot;$&quot;* #,##0_-;_-&quot;$&quot;* &quot;-&quot;_-;_-@_-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.0"/>
    <numFmt numFmtId="190" formatCode="[$$-409]#,##0.00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€]* #,##0.00_);_([$€]* \(#,##0.00\);_([$€]* \-??_);_(@_)"/>
    <numFmt numFmtId="197" formatCode="_(* #,##0.00_);_(* \(#,##0.00\);_(* \-??_);_(@_)"/>
    <numFmt numFmtId="198" formatCode="_-* #,##0\ _P_t_s_-;\-* #,##0\ _P_t_s_-;_-* &quot;- &quot;_P_t_s_-;_-@_-"/>
    <numFmt numFmtId="199" formatCode="_-* #,##0\ _P_t_s_-;\-* #,##0\ _P_t_s_-;_-* &quot;-&quot;??\ _P_t_s_-;_-@_-"/>
    <numFmt numFmtId="200" formatCode="_(* #,##0_);_(* \(#,##0\);_(* &quot;-&quot;??_);_(@_)"/>
    <numFmt numFmtId="201" formatCode="_(&quot;$&quot;* #,##0_);_(&quot;$&quot;* \(#,##0\);_(&quot;$&quot;* &quot;-&quot;_);_(@_)"/>
    <numFmt numFmtId="202" formatCode="&quot;$&quot;\ #,##0"/>
    <numFmt numFmtId="203" formatCode="_(* #,##0_);_(* \(#,##0\);_(* \-_);_(@_)"/>
    <numFmt numFmtId="204" formatCode="_-* #,##0.00\ _P_t_s_-;\-* #,##0.00\ _P_t_s_-;_-* \-??\ _P_t_s_-;_-@_-"/>
    <numFmt numFmtId="205" formatCode="mmmm\ d&quot; de &quot;yyyy"/>
    <numFmt numFmtId="206" formatCode="d&quot; de &quot;mmmm&quot; de &quot;yyyy"/>
    <numFmt numFmtId="207" formatCode="_-* #,##0\ _P_t_s_-;\-* #,##0\ _P_t_s_-;_-* \-??\ _P_t_s_-;_-@_-"/>
    <numFmt numFmtId="208" formatCode="&quot;$ &quot;#,##0"/>
    <numFmt numFmtId="209" formatCode="_ * #,##0_ ;_ * \-#,##0_ ;_ * \-??_ ;_ @_ "/>
    <numFmt numFmtId="210" formatCode="dd/mm/yy"/>
    <numFmt numFmtId="211" formatCode="_(* #,##0_);_(* \(#,##0\);_(* \-??_);_(@_)"/>
    <numFmt numFmtId="212" formatCode="0.0"/>
    <numFmt numFmtId="213" formatCode="_ &quot;$&quot;\ * #,##0_ ;_ &quot;$&quot;\ * \-#,##0_ ;_ &quot;$&quot;\ * &quot;-&quot;??_ ;_ @_ "/>
    <numFmt numFmtId="214" formatCode="[$$-240A]\ #,##0.00;[Red][$$-240A]\ #,##0.00"/>
    <numFmt numFmtId="215" formatCode="[$$-240A]\ #,##0.0;[Red][$$-240A]\ #,##0.0"/>
    <numFmt numFmtId="216" formatCode="[$$-240A]\ #,##0;[Red][$$-240A]\ #,##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4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02" fontId="0" fillId="0" borderId="10" xfId="0" applyNumberFormat="1" applyFont="1" applyFill="1" applyBorder="1" applyAlignment="1">
      <alignment horizontal="right"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20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/>
    </xf>
    <xf numFmtId="3" fontId="28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horizontal="justify" vertical="center"/>
      <protection/>
    </xf>
    <xf numFmtId="0" fontId="4" fillId="0" borderId="1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vertical="top"/>
      <protection/>
    </xf>
    <xf numFmtId="0" fontId="5" fillId="0" borderId="10" xfId="58" applyFont="1" applyFill="1" applyBorder="1" applyAlignment="1">
      <alignment vertical="top"/>
      <protection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 vertical="justify"/>
    </xf>
    <xf numFmtId="20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27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 vertical="top"/>
      <protection/>
    </xf>
    <xf numFmtId="0" fontId="0" fillId="0" borderId="10" xfId="58" applyFont="1" applyFill="1" applyBorder="1" applyAlignment="1">
      <alignment vertical="top"/>
      <protection/>
    </xf>
    <xf numFmtId="0" fontId="0" fillId="0" borderId="10" xfId="58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 vertical="justify"/>
      <protection/>
    </xf>
    <xf numFmtId="0" fontId="4" fillId="0" borderId="10" xfId="58" applyFont="1" applyFill="1" applyBorder="1" applyAlignment="1">
      <alignment vertical="justify"/>
      <protection/>
    </xf>
    <xf numFmtId="3" fontId="0" fillId="0" borderId="10" xfId="0" applyNumberFormat="1" applyFont="1" applyFill="1" applyBorder="1" applyAlignment="1">
      <alignment horizontal="right" vertical="center" wrapText="1"/>
    </xf>
    <xf numFmtId="202" fontId="0" fillId="0" borderId="10" xfId="0" applyNumberFormat="1" applyFont="1" applyFill="1" applyBorder="1" applyAlignment="1">
      <alignment horizontal="right" vertical="center" wrapText="1"/>
    </xf>
    <xf numFmtId="202" fontId="0" fillId="0" borderId="10" xfId="51" applyNumberFormat="1" applyFont="1" applyFill="1" applyBorder="1" applyAlignment="1">
      <alignment horizontal="right" vertical="center" wrapText="1"/>
    </xf>
    <xf numFmtId="0" fontId="4" fillId="0" borderId="10" xfId="58" applyFont="1" applyFill="1" applyBorder="1" applyAlignment="1">
      <alignment horizontal="right" vertical="top"/>
      <protection/>
    </xf>
    <xf numFmtId="0" fontId="4" fillId="0" borderId="10" xfId="58" applyFont="1" applyFill="1" applyBorder="1" applyAlignment="1">
      <alignment horizontal="right" vertical="center"/>
      <protection/>
    </xf>
    <xf numFmtId="168" fontId="0" fillId="0" borderId="10" xfId="0" applyNumberFormat="1" applyFont="1" applyFill="1" applyBorder="1" applyAlignment="1">
      <alignment horizontal="right"/>
    </xf>
    <xf numFmtId="202" fontId="4" fillId="0" borderId="10" xfId="58" applyNumberFormat="1" applyFont="1" applyFill="1" applyBorder="1" applyAlignment="1">
      <alignment horizontal="right" vertical="top"/>
      <protection/>
    </xf>
    <xf numFmtId="0" fontId="4" fillId="0" borderId="10" xfId="58" applyFont="1" applyFill="1" applyBorder="1" applyAlignment="1">
      <alignment horizontal="right" vertical="justify"/>
      <protection/>
    </xf>
    <xf numFmtId="202" fontId="4" fillId="0" borderId="10" xfId="58" applyNumberFormat="1" applyFont="1" applyFill="1" applyBorder="1" applyAlignment="1">
      <alignment horizontal="right" vertical="justify"/>
      <protection/>
    </xf>
    <xf numFmtId="0" fontId="28" fillId="0" borderId="10" xfId="0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201" fontId="0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16" fontId="29" fillId="0" borderId="10" xfId="58" applyNumberFormat="1" applyFont="1" applyFill="1" applyBorder="1" applyAlignment="1">
      <alignment vertical="top"/>
      <protection/>
    </xf>
    <xf numFmtId="216" fontId="2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20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Neutral" xfId="56"/>
    <cellStyle name="Normal 2" xfId="57"/>
    <cellStyle name="Normal_Cot56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istrativo1\grivan\LISTADO%20DE%20PRECIOS\LIS104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ventas\TATIANA\Mis%20documentos\VENTAS%202%20GRIVAN\COTIZACIONES\Cot%20nuevas\Cot%20en%20Bogot&#225;\Cot9608%20Fris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S"/>
    </sheetNames>
    <sheetDataSet>
      <sheetData sheetId="0">
        <row r="1">
          <cell r="A1" t="str">
            <v>LISTADOS DE COSTOS ACCESORIOS Y TABLERO ELECTRICO ABRIL 2007 (LIS104-118GI)</v>
          </cell>
        </row>
        <row r="3">
          <cell r="A3" t="str">
            <v>CODIGO</v>
          </cell>
          <cell r="B3" t="str">
            <v>DESCRIPCION</v>
          </cell>
          <cell r="C3" t="str">
            <v>UNID.</v>
          </cell>
        </row>
        <row r="5">
          <cell r="B5" t="str">
            <v>ELECTRICOS</v>
          </cell>
        </row>
        <row r="6">
          <cell r="A6">
            <v>10010</v>
          </cell>
          <cell r="B6" t="str">
            <v>ALAMBRE ELECTRICO No. 08</v>
          </cell>
          <cell r="C6" t="str">
            <v>MT</v>
          </cell>
          <cell r="D6">
            <v>1954.0500000000002</v>
          </cell>
        </row>
        <row r="7">
          <cell r="A7">
            <v>10020</v>
          </cell>
          <cell r="B7" t="str">
            <v>ALAMBRE ELECTRICO No. 10</v>
          </cell>
          <cell r="C7" t="str">
            <v>MT</v>
          </cell>
          <cell r="D7">
            <v>1230.6000000000001</v>
          </cell>
        </row>
        <row r="8">
          <cell r="A8">
            <v>10030</v>
          </cell>
          <cell r="B8" t="str">
            <v>ALAMBRE ELECTRICO No. 12</v>
          </cell>
          <cell r="C8" t="str">
            <v>MT</v>
          </cell>
          <cell r="D8">
            <v>754.95</v>
          </cell>
        </row>
        <row r="9">
          <cell r="A9">
            <v>10040</v>
          </cell>
          <cell r="B9" t="str">
            <v>ALAMBRE ELECTRICO No. 14</v>
          </cell>
          <cell r="C9" t="str">
            <v>MT</v>
          </cell>
          <cell r="D9">
            <v>529.2</v>
          </cell>
        </row>
        <row r="10">
          <cell r="A10">
            <v>10050</v>
          </cell>
          <cell r="B10" t="str">
            <v>ALAMBRE ELECTRICO No. 16</v>
          </cell>
          <cell r="C10" t="str">
            <v>MT</v>
          </cell>
          <cell r="D10">
            <v>483</v>
          </cell>
        </row>
        <row r="11">
          <cell r="A11">
            <v>10060</v>
          </cell>
          <cell r="B11" t="str">
            <v>BOMBILLO 100 W</v>
          </cell>
          <cell r="C11" t="str">
            <v>UND</v>
          </cell>
          <cell r="D11">
            <v>641.5500000000001</v>
          </cell>
        </row>
        <row r="12">
          <cell r="A12">
            <v>10070</v>
          </cell>
          <cell r="B12" t="str">
            <v>BOMBILLO 60 W</v>
          </cell>
          <cell r="C12" t="str">
            <v>UND</v>
          </cell>
          <cell r="D12">
            <v>622.65</v>
          </cell>
        </row>
        <row r="13">
          <cell r="A13">
            <v>10071</v>
          </cell>
          <cell r="B13" t="str">
            <v>BREAKER 15 AMP</v>
          </cell>
          <cell r="C13" t="str">
            <v>UND</v>
          </cell>
          <cell r="D13">
            <v>9865.800000000001</v>
          </cell>
        </row>
        <row r="14">
          <cell r="A14">
            <v>10072</v>
          </cell>
          <cell r="B14" t="str">
            <v>BREAKER 20 AMP</v>
          </cell>
          <cell r="C14" t="str">
            <v>UND</v>
          </cell>
          <cell r="D14">
            <v>9865.800000000001</v>
          </cell>
        </row>
        <row r="15">
          <cell r="A15">
            <v>10073</v>
          </cell>
          <cell r="B15" t="str">
            <v>BREAKER 30 AMP</v>
          </cell>
          <cell r="C15" t="str">
            <v>UND</v>
          </cell>
          <cell r="D15">
            <v>9865.800000000001</v>
          </cell>
        </row>
        <row r="16">
          <cell r="A16">
            <v>10074</v>
          </cell>
          <cell r="B16" t="str">
            <v>BREAKER 2X15 AMP</v>
          </cell>
          <cell r="C16" t="str">
            <v>UND</v>
          </cell>
          <cell r="D16">
            <v>38123.4</v>
          </cell>
        </row>
        <row r="17">
          <cell r="A17">
            <v>10075</v>
          </cell>
          <cell r="B17" t="str">
            <v>BREAKER 2X20 AMP</v>
          </cell>
          <cell r="C17" t="str">
            <v>UND</v>
          </cell>
          <cell r="D17">
            <v>38123.4</v>
          </cell>
        </row>
        <row r="18">
          <cell r="A18">
            <v>10076</v>
          </cell>
          <cell r="B18" t="str">
            <v>BREAKER 2X30 AMP</v>
          </cell>
          <cell r="C18" t="str">
            <v>UND</v>
          </cell>
          <cell r="D18">
            <v>38123.4</v>
          </cell>
        </row>
        <row r="19">
          <cell r="A19">
            <v>10077</v>
          </cell>
          <cell r="B19" t="str">
            <v>BREAKER 3X15 AMP</v>
          </cell>
          <cell r="C19" t="str">
            <v>UND</v>
          </cell>
          <cell r="D19">
            <v>73019.1</v>
          </cell>
        </row>
        <row r="20">
          <cell r="A20">
            <v>10078</v>
          </cell>
          <cell r="B20" t="str">
            <v>BREAKER 3X20 AMP</v>
          </cell>
          <cell r="C20" t="str">
            <v>UND</v>
          </cell>
          <cell r="D20">
            <v>73019.1</v>
          </cell>
        </row>
        <row r="21">
          <cell r="A21">
            <v>10079</v>
          </cell>
          <cell r="B21" t="str">
            <v>BREAKER 3X30 AMP</v>
          </cell>
          <cell r="C21" t="str">
            <v>UND</v>
          </cell>
          <cell r="D21">
            <v>73019.1</v>
          </cell>
        </row>
        <row r="22">
          <cell r="A22">
            <v>10080</v>
          </cell>
          <cell r="B22" t="str">
            <v>CABLE DUPLEX 2 X 12</v>
          </cell>
          <cell r="C22" t="str">
            <v>MT</v>
          </cell>
          <cell r="D22">
            <v>1629.6000000000001</v>
          </cell>
        </row>
        <row r="23">
          <cell r="A23">
            <v>10090</v>
          </cell>
          <cell r="B23" t="str">
            <v>CABLE DUPLEX 2 X 14</v>
          </cell>
          <cell r="C23" t="str">
            <v>MT</v>
          </cell>
          <cell r="D23">
            <v>1026.9</v>
          </cell>
        </row>
        <row r="24">
          <cell r="A24">
            <v>10100</v>
          </cell>
          <cell r="B24" t="str">
            <v>CABLE DUPLEX 2 X 16</v>
          </cell>
          <cell r="C24" t="str">
            <v>MT</v>
          </cell>
          <cell r="D24">
            <v>653.1</v>
          </cell>
        </row>
        <row r="25">
          <cell r="A25">
            <v>10110</v>
          </cell>
          <cell r="B25" t="str">
            <v>CABLE ELECTRICO No. 04</v>
          </cell>
          <cell r="C25" t="str">
            <v>MT</v>
          </cell>
          <cell r="D25">
            <v>5445.3</v>
          </cell>
        </row>
        <row r="26">
          <cell r="A26">
            <v>10120</v>
          </cell>
          <cell r="B26" t="str">
            <v>CABLE ELECTRICO No. 06</v>
          </cell>
          <cell r="C26" t="str">
            <v>MT</v>
          </cell>
          <cell r="D26">
            <v>3532.2000000000003</v>
          </cell>
        </row>
        <row r="27">
          <cell r="A27">
            <v>10130</v>
          </cell>
          <cell r="B27" t="str">
            <v>CABLE ELECTRICO No. 08</v>
          </cell>
          <cell r="C27" t="str">
            <v>MT</v>
          </cell>
          <cell r="D27">
            <v>2292.15</v>
          </cell>
        </row>
        <row r="28">
          <cell r="A28">
            <v>10140</v>
          </cell>
          <cell r="B28" t="str">
            <v>CABLE ELECTRICO No. 10</v>
          </cell>
          <cell r="C28" t="str">
            <v>MT</v>
          </cell>
          <cell r="D28">
            <v>1583.4</v>
          </cell>
        </row>
        <row r="29">
          <cell r="A29">
            <v>10150</v>
          </cell>
          <cell r="B29" t="str">
            <v>CABLE ELECTRICO No. 12</v>
          </cell>
          <cell r="C29" t="str">
            <v>MT</v>
          </cell>
          <cell r="D29">
            <v>1101.45</v>
          </cell>
        </row>
        <row r="30">
          <cell r="A30">
            <v>10160</v>
          </cell>
          <cell r="B30" t="str">
            <v>CABLE ELECTRICO No. 14</v>
          </cell>
          <cell r="C30" t="str">
            <v>MT</v>
          </cell>
          <cell r="D30">
            <v>764.4</v>
          </cell>
        </row>
        <row r="31">
          <cell r="A31">
            <v>10170</v>
          </cell>
          <cell r="B31" t="str">
            <v>CABLE ELECTRICO No. 16 (AUTOMOVIL)</v>
          </cell>
          <cell r="C31" t="str">
            <v>MT</v>
          </cell>
          <cell r="D31">
            <v>460.95000000000005</v>
          </cell>
        </row>
        <row r="32">
          <cell r="A32">
            <v>10180</v>
          </cell>
          <cell r="B32" t="str">
            <v>CABLE ELECTRICO No. 18 (AUTOMOVIL)</v>
          </cell>
          <cell r="C32" t="str">
            <v>MT</v>
          </cell>
          <cell r="D32">
            <v>336</v>
          </cell>
        </row>
        <row r="33">
          <cell r="A33">
            <v>10190</v>
          </cell>
          <cell r="B33" t="str">
            <v>CABLE ENCAUCHETADO 2 X 14 X MT</v>
          </cell>
          <cell r="C33" t="str">
            <v>MT</v>
          </cell>
          <cell r="D33">
            <v>2397.15</v>
          </cell>
        </row>
        <row r="34">
          <cell r="A34">
            <v>10200</v>
          </cell>
          <cell r="B34" t="str">
            <v>CABLE ENCAUCHETADO 2 X 16 X MT</v>
          </cell>
          <cell r="C34" t="str">
            <v>MT</v>
          </cell>
          <cell r="D34">
            <v>1435.3500000000001</v>
          </cell>
        </row>
        <row r="35">
          <cell r="A35">
            <v>10210</v>
          </cell>
          <cell r="B35" t="str">
            <v>CABLE ENCAUCHETADO 3 X 12</v>
          </cell>
          <cell r="C35" t="str">
            <v>MT</v>
          </cell>
          <cell r="D35">
            <v>4019.4</v>
          </cell>
        </row>
        <row r="36">
          <cell r="A36">
            <v>10220</v>
          </cell>
          <cell r="B36" t="str">
            <v>CABLE ENCAUCHETADO 3 X 14</v>
          </cell>
          <cell r="C36" t="str">
            <v>MT</v>
          </cell>
          <cell r="D36">
            <v>2864.4</v>
          </cell>
        </row>
        <row r="37">
          <cell r="A37">
            <v>10225</v>
          </cell>
          <cell r="B37" t="str">
            <v>CABLE ENCAUCHETADO 4 X 16 </v>
          </cell>
          <cell r="C37" t="str">
            <v>MT</v>
          </cell>
          <cell r="D37">
            <v>2190.3</v>
          </cell>
        </row>
        <row r="38">
          <cell r="A38">
            <v>10230</v>
          </cell>
          <cell r="B38" t="str">
            <v>CAJA DE EMPALME 5 X 5"</v>
          </cell>
          <cell r="C38" t="str">
            <v>UND</v>
          </cell>
          <cell r="D38">
            <v>5502</v>
          </cell>
        </row>
        <row r="39">
          <cell r="A39">
            <v>10240</v>
          </cell>
          <cell r="B39" t="str">
            <v>CAJA PVC 2X4"</v>
          </cell>
          <cell r="C39" t="str">
            <v>UND</v>
          </cell>
          <cell r="D39">
            <v>483</v>
          </cell>
        </row>
        <row r="40">
          <cell r="A40">
            <v>10245</v>
          </cell>
          <cell r="B40" t="str">
            <v>CAJA PVC 2X4"  DE LUJO</v>
          </cell>
          <cell r="C40" t="str">
            <v>UND</v>
          </cell>
          <cell r="D40">
            <v>2520</v>
          </cell>
        </row>
        <row r="41">
          <cell r="A41">
            <v>10250</v>
          </cell>
          <cell r="B41" t="str">
            <v>CAJA PVC 4X4"</v>
          </cell>
          <cell r="C41" t="str">
            <v>UND</v>
          </cell>
          <cell r="D41">
            <v>690.9</v>
          </cell>
        </row>
        <row r="42">
          <cell r="A42">
            <v>10252</v>
          </cell>
          <cell r="B42" t="str">
            <v>CANALETA 20x12.5 mm</v>
          </cell>
          <cell r="C42" t="str">
            <v>MT</v>
          </cell>
          <cell r="D42">
            <v>2913.75</v>
          </cell>
        </row>
        <row r="43">
          <cell r="A43">
            <v>10255</v>
          </cell>
          <cell r="B43" t="str">
            <v>CANALETA 40x40 mm</v>
          </cell>
          <cell r="C43" t="str">
            <v>MT</v>
          </cell>
          <cell r="D43">
            <v>7560</v>
          </cell>
        </row>
        <row r="44">
          <cell r="A44">
            <v>10256</v>
          </cell>
          <cell r="B44" t="str">
            <v>CANALETA RANURADA 25x25</v>
          </cell>
          <cell r="C44" t="str">
            <v>MT</v>
          </cell>
          <cell r="D44">
            <v>8505</v>
          </cell>
        </row>
        <row r="45">
          <cell r="A45">
            <v>10260</v>
          </cell>
          <cell r="B45" t="str">
            <v>CINTA AISLANTE No. 33 3M X ROLLO</v>
          </cell>
          <cell r="C45" t="str">
            <v>UND</v>
          </cell>
          <cell r="D45">
            <v>8697.15</v>
          </cell>
        </row>
        <row r="46">
          <cell r="A46">
            <v>10270</v>
          </cell>
          <cell r="B46" t="str">
            <v>CINTA FUNDENTE No. 23 3M X ROLLO</v>
          </cell>
          <cell r="C46" t="str">
            <v>UND</v>
          </cell>
          <cell r="D46">
            <v>24260.25</v>
          </cell>
        </row>
        <row r="47">
          <cell r="A47">
            <v>10280</v>
          </cell>
          <cell r="B47" t="str">
            <v>CONECTOR PVC CONDUIT 1 1/2"</v>
          </cell>
          <cell r="C47" t="str">
            <v>UND</v>
          </cell>
          <cell r="D47">
            <v>955.5</v>
          </cell>
        </row>
        <row r="48">
          <cell r="A48">
            <v>10290</v>
          </cell>
          <cell r="B48" t="str">
            <v>CONECTOR PVC CONDUIT 1/2"</v>
          </cell>
          <cell r="C48" t="str">
            <v>UND</v>
          </cell>
          <cell r="D48">
            <v>136.5</v>
          </cell>
        </row>
        <row r="49">
          <cell r="A49">
            <v>10300</v>
          </cell>
          <cell r="B49" t="str">
            <v>CONECTOR PVC CONDUIT 1"</v>
          </cell>
          <cell r="C49" t="str">
            <v>UND</v>
          </cell>
          <cell r="D49">
            <v>333.90000000000003</v>
          </cell>
        </row>
        <row r="50">
          <cell r="A50">
            <v>10310</v>
          </cell>
          <cell r="B50" t="str">
            <v>CONECTOR PVC CONDUIT 3/4"</v>
          </cell>
          <cell r="C50" t="str">
            <v>UND</v>
          </cell>
          <cell r="D50">
            <v>158.55</v>
          </cell>
        </row>
        <row r="51">
          <cell r="A51">
            <v>10315</v>
          </cell>
          <cell r="B51" t="str">
            <v>CONECTOR PVC CONDUIT 2"</v>
          </cell>
          <cell r="C51" t="str">
            <v>UND</v>
          </cell>
          <cell r="D51">
            <v>1388.1000000000001</v>
          </cell>
        </row>
        <row r="52">
          <cell r="A52">
            <v>10320</v>
          </cell>
          <cell r="B52" t="str">
            <v>CURVA PVC CONDUIT 1 1/2"</v>
          </cell>
          <cell r="C52" t="str">
            <v>UND</v>
          </cell>
          <cell r="D52">
            <v>1131.9</v>
          </cell>
        </row>
        <row r="53">
          <cell r="A53">
            <v>10330</v>
          </cell>
          <cell r="B53" t="str">
            <v>CURVA PVC CONDUIT 1/2"</v>
          </cell>
          <cell r="C53" t="str">
            <v>UND</v>
          </cell>
          <cell r="D53">
            <v>161.70000000000002</v>
          </cell>
        </row>
        <row r="54">
          <cell r="A54">
            <v>10340</v>
          </cell>
          <cell r="B54" t="str">
            <v>CURVA PVC CONDUIT 1"</v>
          </cell>
          <cell r="C54" t="str">
            <v>UND</v>
          </cell>
          <cell r="D54">
            <v>347.55</v>
          </cell>
        </row>
        <row r="55">
          <cell r="A55">
            <v>10345</v>
          </cell>
          <cell r="B55" t="str">
            <v>CURVA PVC CONDUIT 2"</v>
          </cell>
          <cell r="C55" t="str">
            <v>UND</v>
          </cell>
          <cell r="D55">
            <v>1732.5</v>
          </cell>
        </row>
        <row r="56">
          <cell r="A56">
            <v>10350</v>
          </cell>
          <cell r="B56" t="str">
            <v>CURVA PVC CONDUIT 3/4"</v>
          </cell>
          <cell r="C56" t="str">
            <v>UND</v>
          </cell>
          <cell r="D56">
            <v>228.9</v>
          </cell>
        </row>
        <row r="57">
          <cell r="A57">
            <v>10360</v>
          </cell>
          <cell r="B57" t="str">
            <v>GRAPA GALVANIZADA 1 1/2"</v>
          </cell>
          <cell r="C57" t="str">
            <v>UND</v>
          </cell>
          <cell r="D57">
            <v>203.70000000000002</v>
          </cell>
        </row>
        <row r="58">
          <cell r="A58">
            <v>10370</v>
          </cell>
          <cell r="B58" t="str">
            <v>GRAPA GALVANIZADA 1/2"</v>
          </cell>
          <cell r="C58" t="str">
            <v>UND</v>
          </cell>
          <cell r="D58">
            <v>35.7</v>
          </cell>
        </row>
        <row r="59">
          <cell r="A59">
            <v>10380</v>
          </cell>
          <cell r="B59" t="str">
            <v>GRAPA GALVANIZADA 1"</v>
          </cell>
          <cell r="C59" t="str">
            <v>UND</v>
          </cell>
          <cell r="D59">
            <v>76.65</v>
          </cell>
        </row>
        <row r="60">
          <cell r="A60">
            <v>10390</v>
          </cell>
          <cell r="B60" t="str">
            <v>GRAPA GALVANIZADA 3/4"</v>
          </cell>
          <cell r="C60" t="str">
            <v>UND</v>
          </cell>
          <cell r="D60">
            <v>51.45</v>
          </cell>
        </row>
        <row r="61">
          <cell r="A61">
            <v>10400</v>
          </cell>
          <cell r="B61" t="str">
            <v>INTERRUCTOR LUZ PILOTO LUMINEX SENCILLO</v>
          </cell>
          <cell r="C61" t="str">
            <v>UND</v>
          </cell>
          <cell r="D61">
            <v>7635.6</v>
          </cell>
        </row>
        <row r="62">
          <cell r="A62">
            <v>10401</v>
          </cell>
          <cell r="B62" t="str">
            <v>INTERRUCTOR LEVINTON</v>
          </cell>
          <cell r="C62" t="str">
            <v>UND</v>
          </cell>
          <cell r="D62">
            <v>1803.9</v>
          </cell>
        </row>
        <row r="63">
          <cell r="A63">
            <v>10410</v>
          </cell>
          <cell r="B63" t="str">
            <v>LAMPARA LEGRAND 100 W</v>
          </cell>
          <cell r="C63" t="str">
            <v>UND</v>
          </cell>
          <cell r="D63">
            <v>24895.5</v>
          </cell>
        </row>
        <row r="64">
          <cell r="A64">
            <v>10420</v>
          </cell>
          <cell r="B64" t="str">
            <v>LAMPARA LEGRAND 60 W</v>
          </cell>
          <cell r="C64" t="str">
            <v>UND</v>
          </cell>
          <cell r="D64">
            <v>22947.75</v>
          </cell>
        </row>
        <row r="65">
          <cell r="A65">
            <v>10430</v>
          </cell>
          <cell r="B65" t="str">
            <v>TAPA CIEGA GALVANIZADA 2X4"</v>
          </cell>
          <cell r="C65" t="str">
            <v>UND</v>
          </cell>
          <cell r="D65">
            <v>231</v>
          </cell>
        </row>
        <row r="66">
          <cell r="A66">
            <v>10440</v>
          </cell>
          <cell r="B66" t="str">
            <v>TAPA CIEGA PLASTICA 4X4"</v>
          </cell>
          <cell r="C66" t="str">
            <v>UND</v>
          </cell>
          <cell r="D66">
            <v>217.35000000000002</v>
          </cell>
        </row>
        <row r="67">
          <cell r="A67">
            <v>10450</v>
          </cell>
          <cell r="B67" t="str">
            <v>TERMINAL DE PONCHAR CABLE 04 90 AMP</v>
          </cell>
          <cell r="C67" t="str">
            <v>UND</v>
          </cell>
          <cell r="D67">
            <v>31806.600000000002</v>
          </cell>
        </row>
        <row r="68">
          <cell r="A68">
            <v>10460</v>
          </cell>
          <cell r="B68" t="str">
            <v>TERMINAL DE PONCHAR CABLE 06 70 AMP</v>
          </cell>
          <cell r="C68" t="str">
            <v>UND</v>
          </cell>
          <cell r="D68">
            <v>3180.4500000000003</v>
          </cell>
        </row>
        <row r="69">
          <cell r="A69">
            <v>10470</v>
          </cell>
          <cell r="B69" t="str">
            <v>TERMINAL DE PONCHAR CABLE 08 50 AMP</v>
          </cell>
          <cell r="C69" t="str">
            <v>UND</v>
          </cell>
          <cell r="D69">
            <v>1207.5</v>
          </cell>
        </row>
        <row r="70">
          <cell r="A70">
            <v>10480</v>
          </cell>
          <cell r="B70" t="str">
            <v>TERMINAL DE PONCHAR CABLE 10 -18</v>
          </cell>
          <cell r="C70" t="str">
            <v>UND</v>
          </cell>
          <cell r="D70">
            <v>1039.5</v>
          </cell>
        </row>
        <row r="71">
          <cell r="A71">
            <v>10490</v>
          </cell>
          <cell r="B71" t="str">
            <v>TUBO PVC ELECTRICO CONDUIT 1 1/2"</v>
          </cell>
          <cell r="C71" t="str">
            <v>3MT</v>
          </cell>
          <cell r="D71">
            <v>7584.150000000001</v>
          </cell>
        </row>
        <row r="72">
          <cell r="A72">
            <v>10500</v>
          </cell>
          <cell r="B72" t="str">
            <v>TUBO PVC ELECTRICO CONDUIT 1/2"</v>
          </cell>
          <cell r="C72" t="str">
            <v>3MT</v>
          </cell>
          <cell r="D72">
            <v>2122.05</v>
          </cell>
        </row>
        <row r="73">
          <cell r="A73">
            <v>10510</v>
          </cell>
          <cell r="B73" t="str">
            <v>TUBO PVC ELECTRICO CONDUIT 1"</v>
          </cell>
          <cell r="C73" t="str">
            <v>3MT</v>
          </cell>
          <cell r="D73">
            <v>3868.2000000000003</v>
          </cell>
        </row>
        <row r="74">
          <cell r="A74">
            <v>10520</v>
          </cell>
          <cell r="B74" t="str">
            <v>TUBO PVC ELECTRICO CONDUIT 3/4"</v>
          </cell>
          <cell r="C74" t="str">
            <v>3MT</v>
          </cell>
          <cell r="D74">
            <v>2775.15</v>
          </cell>
        </row>
        <row r="75">
          <cell r="B75" t="str">
            <v>PVC PRESION</v>
          </cell>
        </row>
        <row r="76">
          <cell r="A76">
            <v>20010</v>
          </cell>
          <cell r="B76" t="str">
            <v>ADAPTADOR MACHO PVC PRESION 1/2"</v>
          </cell>
          <cell r="C76" t="str">
            <v>UND</v>
          </cell>
          <cell r="D76">
            <v>159.6</v>
          </cell>
        </row>
        <row r="77">
          <cell r="A77">
            <v>20020</v>
          </cell>
          <cell r="B77" t="str">
            <v>ADAPTADOR MACHO PVC PRESION 1"</v>
          </cell>
          <cell r="C77" t="str">
            <v>UND</v>
          </cell>
          <cell r="D77">
            <v>606.9</v>
          </cell>
        </row>
        <row r="78">
          <cell r="A78">
            <v>20030</v>
          </cell>
          <cell r="B78" t="str">
            <v>ADAPTADOR MACHO PVC PRESION 3/4"</v>
          </cell>
          <cell r="C78" t="str">
            <v>UND</v>
          </cell>
          <cell r="D78">
            <v>289.8</v>
          </cell>
        </row>
        <row r="79">
          <cell r="A79">
            <v>20040</v>
          </cell>
          <cell r="B79" t="str">
            <v>CODO PVC PRESION 1/2" X 45°</v>
          </cell>
          <cell r="C79" t="str">
            <v>UND</v>
          </cell>
          <cell r="D79">
            <v>383.25</v>
          </cell>
        </row>
        <row r="80">
          <cell r="A80">
            <v>20050</v>
          </cell>
          <cell r="B80" t="str">
            <v>CODO PVC PRESION 1/2" X 90°</v>
          </cell>
          <cell r="C80" t="str">
            <v>UND</v>
          </cell>
          <cell r="D80">
            <v>232.05</v>
          </cell>
        </row>
        <row r="81">
          <cell r="A81">
            <v>20060</v>
          </cell>
          <cell r="B81" t="str">
            <v>CODO PVC PRESION 1" X 45°</v>
          </cell>
          <cell r="C81" t="str">
            <v>UND</v>
          </cell>
          <cell r="D81">
            <v>1168.65</v>
          </cell>
        </row>
        <row r="82">
          <cell r="A82">
            <v>20070</v>
          </cell>
          <cell r="B82" t="str">
            <v>CODO PVC PRESION 1" X 90°</v>
          </cell>
          <cell r="C82" t="str">
            <v>UND</v>
          </cell>
          <cell r="D82">
            <v>726.6</v>
          </cell>
        </row>
        <row r="83">
          <cell r="A83">
            <v>20080</v>
          </cell>
          <cell r="B83" t="str">
            <v>CODO PVC PRESION 3/4" X 45°</v>
          </cell>
          <cell r="C83" t="str">
            <v>UND</v>
          </cell>
          <cell r="D83">
            <v>614.25</v>
          </cell>
        </row>
        <row r="84">
          <cell r="A84">
            <v>20090</v>
          </cell>
          <cell r="B84" t="str">
            <v>CODO PVC PRESION 3/4" X 90°</v>
          </cell>
          <cell r="C84" t="str">
            <v>UND</v>
          </cell>
          <cell r="D84">
            <v>371.7</v>
          </cell>
        </row>
        <row r="85">
          <cell r="A85">
            <v>20100</v>
          </cell>
          <cell r="B85" t="str">
            <v>CODO PVC SANITARIO 2"</v>
          </cell>
          <cell r="C85" t="str">
            <v>UND</v>
          </cell>
          <cell r="D85">
            <v>1194.9</v>
          </cell>
        </row>
        <row r="86">
          <cell r="A86">
            <v>20110</v>
          </cell>
          <cell r="B86" t="str">
            <v>TEE PVC PRESION 1/2"</v>
          </cell>
          <cell r="C86" t="str">
            <v>UND</v>
          </cell>
          <cell r="D86">
            <v>346.5</v>
          </cell>
        </row>
        <row r="87">
          <cell r="A87">
            <v>20120</v>
          </cell>
          <cell r="B87" t="str">
            <v>TEE PVC PRESION 1"</v>
          </cell>
          <cell r="C87" t="str">
            <v>UND</v>
          </cell>
          <cell r="D87">
            <v>1011.1500000000001</v>
          </cell>
        </row>
        <row r="88">
          <cell r="A88">
            <v>20130</v>
          </cell>
          <cell r="B88" t="str">
            <v>TEE PVC PRESION 3/4"</v>
          </cell>
          <cell r="C88" t="str">
            <v>UND</v>
          </cell>
          <cell r="D88">
            <v>517.65</v>
          </cell>
        </row>
        <row r="89">
          <cell r="A89">
            <v>20140</v>
          </cell>
          <cell r="B89" t="str">
            <v>TUBO PVC PRESION 1/2"</v>
          </cell>
          <cell r="C89" t="str">
            <v>MT</v>
          </cell>
          <cell r="D89">
            <v>1030.05</v>
          </cell>
        </row>
        <row r="90">
          <cell r="A90">
            <v>20150</v>
          </cell>
          <cell r="B90" t="str">
            <v>TUBO PVC PRESION 1"</v>
          </cell>
          <cell r="C90" t="str">
            <v>MT</v>
          </cell>
          <cell r="D90">
            <v>2717.4</v>
          </cell>
        </row>
        <row r="91">
          <cell r="A91">
            <v>20160</v>
          </cell>
          <cell r="B91" t="str">
            <v>TUBO PVC PRESION 3/4"</v>
          </cell>
          <cell r="C91" t="str">
            <v>MT</v>
          </cell>
          <cell r="D91">
            <v>1298.8500000000001</v>
          </cell>
        </row>
        <row r="92">
          <cell r="A92">
            <v>20170</v>
          </cell>
          <cell r="B92" t="str">
            <v>TUBO PVC VENTILACION 2"</v>
          </cell>
          <cell r="C92" t="str">
            <v>MT</v>
          </cell>
          <cell r="D92">
            <v>3196.2000000000003</v>
          </cell>
        </row>
        <row r="93">
          <cell r="A93">
            <v>20175</v>
          </cell>
          <cell r="B93" t="str">
            <v>TUBO PVC SANITARIO 2"</v>
          </cell>
          <cell r="C93" t="str">
            <v>MT</v>
          </cell>
          <cell r="D93">
            <v>4972.8</v>
          </cell>
        </row>
        <row r="94">
          <cell r="A94">
            <v>20180</v>
          </cell>
          <cell r="B94" t="str">
            <v>UNION PVC PRESION 1/2"</v>
          </cell>
          <cell r="C94" t="str">
            <v>UND</v>
          </cell>
          <cell r="D94">
            <v>149.1</v>
          </cell>
        </row>
        <row r="95">
          <cell r="A95">
            <v>20190</v>
          </cell>
          <cell r="B95" t="str">
            <v>UNION PVC PRESION 1"</v>
          </cell>
          <cell r="C95" t="str">
            <v>UND</v>
          </cell>
          <cell r="D95">
            <v>383.25</v>
          </cell>
        </row>
        <row r="96">
          <cell r="A96">
            <v>20200</v>
          </cell>
          <cell r="B96" t="str">
            <v>UNION PVC PRESION 3/4"</v>
          </cell>
          <cell r="C96" t="str">
            <v>UND</v>
          </cell>
          <cell r="D96">
            <v>236.25</v>
          </cell>
        </row>
        <row r="97">
          <cell r="B97" t="str">
            <v>REFRIGERACION</v>
          </cell>
        </row>
        <row r="98">
          <cell r="A98">
            <v>30010</v>
          </cell>
          <cell r="B98" t="str">
            <v>ACEITE CAPELLA W68 </v>
          </cell>
          <cell r="C98" t="str">
            <v>GL</v>
          </cell>
          <cell r="D98">
            <v>45143.700000000004</v>
          </cell>
        </row>
        <row r="99">
          <cell r="A99">
            <v>30015</v>
          </cell>
          <cell r="B99" t="str">
            <v>ACEITE CAPELLA W32</v>
          </cell>
          <cell r="C99" t="str">
            <v>GL</v>
          </cell>
          <cell r="D99">
            <v>43655.85</v>
          </cell>
        </row>
        <row r="100">
          <cell r="A100">
            <v>30016</v>
          </cell>
          <cell r="B100" t="str">
            <v>ACEITE MANEUROP MINERAL</v>
          </cell>
          <cell r="C100" t="str">
            <v>5L</v>
          </cell>
          <cell r="D100">
            <v>48480</v>
          </cell>
        </row>
        <row r="101">
          <cell r="A101">
            <v>30017</v>
          </cell>
          <cell r="B101" t="str">
            <v>ACEITE MANEUROP SINTETICO</v>
          </cell>
          <cell r="C101" t="str">
            <v>LT</v>
          </cell>
          <cell r="D101">
            <v>64248</v>
          </cell>
        </row>
        <row r="102">
          <cell r="A102">
            <v>30018</v>
          </cell>
          <cell r="B102" t="str">
            <v>ACEITE BOMBA DE VACIO</v>
          </cell>
          <cell r="C102" t="str">
            <v>GLN</v>
          </cell>
          <cell r="D102">
            <v>70100</v>
          </cell>
        </row>
        <row r="103">
          <cell r="A103">
            <v>30019</v>
          </cell>
          <cell r="B103" t="str">
            <v>ACEITE POLIOLESTER COMP BITZER IMPORTADO X 10 LTS</v>
          </cell>
          <cell r="C103" t="str">
            <v>UND</v>
          </cell>
        </row>
        <row r="104">
          <cell r="A104">
            <v>30020</v>
          </cell>
          <cell r="B104" t="str">
            <v>ACUMULADOR DE SUCCION 1 1/8"</v>
          </cell>
          <cell r="C104" t="str">
            <v>UND</v>
          </cell>
          <cell r="D104">
            <v>92520</v>
          </cell>
        </row>
        <row r="105">
          <cell r="A105">
            <v>30030</v>
          </cell>
          <cell r="B105" t="str">
            <v>ACUMULADOR DE SUCCION 1 3/8"</v>
          </cell>
          <cell r="C105" t="str">
            <v>UND</v>
          </cell>
          <cell r="D105">
            <v>117960</v>
          </cell>
        </row>
        <row r="106">
          <cell r="A106">
            <v>30040</v>
          </cell>
          <cell r="B106" t="str">
            <v>ACUMULADOR DE SUCCION 1 5/8"</v>
          </cell>
          <cell r="C106" t="str">
            <v>UND</v>
          </cell>
          <cell r="D106">
            <v>169680</v>
          </cell>
        </row>
        <row r="107">
          <cell r="A107">
            <v>30050</v>
          </cell>
          <cell r="B107" t="str">
            <v>ACUMULADOR DE SUCCION 1/2"</v>
          </cell>
          <cell r="C107" t="str">
            <v>UND</v>
          </cell>
          <cell r="D107">
            <v>77586</v>
          </cell>
        </row>
        <row r="108">
          <cell r="A108">
            <v>30051</v>
          </cell>
          <cell r="B108" t="str">
            <v>ACUMULADOR DE SUCCION 2 1/8"</v>
          </cell>
          <cell r="C108" t="str">
            <v>UND</v>
          </cell>
          <cell r="D108">
            <v>769051.8</v>
          </cell>
        </row>
        <row r="109">
          <cell r="A109">
            <v>30060</v>
          </cell>
          <cell r="B109" t="str">
            <v>ACUMULADOR DE SUCCION 5/8"</v>
          </cell>
          <cell r="C109" t="str">
            <v>UND</v>
          </cell>
          <cell r="D109">
            <v>58965.6</v>
          </cell>
        </row>
        <row r="110">
          <cell r="A110">
            <v>30070</v>
          </cell>
          <cell r="B110" t="str">
            <v>ACUMULADOR DE SUCCION 7/8"</v>
          </cell>
          <cell r="C110" t="str">
            <v>UND</v>
          </cell>
          <cell r="D110">
            <v>88320</v>
          </cell>
        </row>
        <row r="111">
          <cell r="A111">
            <v>30080</v>
          </cell>
          <cell r="B111" t="str">
            <v>BOBINA 22O VOL DANFOSS </v>
          </cell>
          <cell r="C111" t="str">
            <v>UND</v>
          </cell>
          <cell r="D111">
            <v>41904</v>
          </cell>
        </row>
        <row r="112">
          <cell r="A112">
            <v>30090</v>
          </cell>
          <cell r="B112" t="str">
            <v>CINTA FOAN </v>
          </cell>
          <cell r="C112" t="str">
            <v>UND</v>
          </cell>
          <cell r="D112">
            <v>11379.500000000002</v>
          </cell>
        </row>
        <row r="113">
          <cell r="A113">
            <v>30100</v>
          </cell>
          <cell r="B113" t="str">
            <v>CINTA FOIL 3" REFORZADA</v>
          </cell>
          <cell r="C113" t="str">
            <v>UND</v>
          </cell>
          <cell r="D113">
            <v>27500.000000000004</v>
          </cell>
        </row>
        <row r="114">
          <cell r="A114">
            <v>30110</v>
          </cell>
          <cell r="B114" t="str">
            <v>CINTA FOIL 2" SENCILLA</v>
          </cell>
          <cell r="C114" t="str">
            <v>UND</v>
          </cell>
          <cell r="D114">
            <v>11853.6</v>
          </cell>
        </row>
        <row r="115">
          <cell r="A115">
            <v>30111</v>
          </cell>
          <cell r="B115" t="str">
            <v>CINTA FOIL 3" SENCILLA</v>
          </cell>
          <cell r="C115" t="str">
            <v>UND</v>
          </cell>
          <cell r="D115">
            <v>23029.600000000002</v>
          </cell>
        </row>
        <row r="116">
          <cell r="A116">
            <v>30120</v>
          </cell>
          <cell r="B116" t="str">
            <v>CODO DE COBRE 1 1/8" x 45°</v>
          </cell>
          <cell r="C116" t="str">
            <v>UND</v>
          </cell>
          <cell r="D116">
            <v>4882.900000000001</v>
          </cell>
        </row>
        <row r="117">
          <cell r="A117">
            <v>30130</v>
          </cell>
          <cell r="B117" t="str">
            <v>CODO DE COBRE 1 1/8" X 90°</v>
          </cell>
          <cell r="C117" t="str">
            <v>UND</v>
          </cell>
          <cell r="D117">
            <v>3382.5000000000005</v>
          </cell>
        </row>
        <row r="118">
          <cell r="A118">
            <v>30140</v>
          </cell>
          <cell r="B118" t="str">
            <v>CODO DE COBRE 1 3/8" X 45°</v>
          </cell>
          <cell r="C118" t="str">
            <v>UND</v>
          </cell>
          <cell r="D118">
            <v>7095.000000000001</v>
          </cell>
        </row>
        <row r="119">
          <cell r="A119">
            <v>30150</v>
          </cell>
          <cell r="B119" t="str">
            <v>CODO DE COBRE 1 3/8" X 90°</v>
          </cell>
          <cell r="C119" t="str">
            <v>UND</v>
          </cell>
          <cell r="D119">
            <v>5032.5</v>
          </cell>
        </row>
        <row r="120">
          <cell r="A120">
            <v>30160</v>
          </cell>
          <cell r="B120" t="str">
            <v>CODO DE COBRE 1 5/8" X 45°</v>
          </cell>
          <cell r="C120" t="str">
            <v>UND</v>
          </cell>
          <cell r="D120">
            <v>8217</v>
          </cell>
        </row>
        <row r="121">
          <cell r="A121">
            <v>30170</v>
          </cell>
          <cell r="B121" t="str">
            <v>CODO DE COBRE 1 5/8" X 90°</v>
          </cell>
          <cell r="C121" t="str">
            <v>UND</v>
          </cell>
          <cell r="D121">
            <v>8354.5</v>
          </cell>
        </row>
        <row r="122">
          <cell r="A122">
            <v>30180</v>
          </cell>
          <cell r="B122" t="str">
            <v>CODO DE COBRE 1/2" X 90°</v>
          </cell>
          <cell r="C122" t="str">
            <v>UND</v>
          </cell>
          <cell r="D122">
            <v>1268.3000000000002</v>
          </cell>
        </row>
        <row r="123">
          <cell r="A123">
            <v>30181</v>
          </cell>
          <cell r="B123" t="str">
            <v>CODO DE COBRE 2 1/8" X 45°</v>
          </cell>
          <cell r="C123" t="str">
            <v>UND</v>
          </cell>
          <cell r="D123">
            <v>14561.800000000001</v>
          </cell>
        </row>
        <row r="124">
          <cell r="A124">
            <v>30190</v>
          </cell>
          <cell r="B124" t="str">
            <v>CODO DE COBRE 2 1/8" X 90°</v>
          </cell>
          <cell r="C124" t="str">
            <v>UND</v>
          </cell>
          <cell r="D124">
            <v>15193.2</v>
          </cell>
        </row>
        <row r="125">
          <cell r="A125">
            <v>30200</v>
          </cell>
          <cell r="B125" t="str">
            <v>CODO DE COBRE 3/8" X 90°</v>
          </cell>
          <cell r="C125" t="str">
            <v>UND</v>
          </cell>
          <cell r="D125">
            <v>1334.3000000000002</v>
          </cell>
        </row>
        <row r="126">
          <cell r="A126">
            <v>30210</v>
          </cell>
          <cell r="B126" t="str">
            <v>CODO DE COBRE 5/8" X 90°</v>
          </cell>
          <cell r="C126" t="str">
            <v>UND</v>
          </cell>
          <cell r="D126">
            <v>633.6</v>
          </cell>
        </row>
        <row r="127">
          <cell r="A127">
            <v>30220</v>
          </cell>
          <cell r="B127" t="str">
            <v>CODO DE COBRE 7/8" X 45°</v>
          </cell>
          <cell r="C127" t="str">
            <v>UND</v>
          </cell>
          <cell r="D127">
            <v>1815.0000000000002</v>
          </cell>
        </row>
        <row r="128">
          <cell r="A128">
            <v>30230</v>
          </cell>
          <cell r="B128" t="str">
            <v>CODO DE COBRE 7/8" X 90°</v>
          </cell>
          <cell r="C128" t="str">
            <v>UND</v>
          </cell>
          <cell r="D128">
            <v>1367.3000000000002</v>
          </cell>
        </row>
        <row r="129">
          <cell r="A129">
            <v>30231</v>
          </cell>
          <cell r="B129" t="str">
            <v>CODO DE COBRE 2 5/8" X 90º</v>
          </cell>
          <cell r="C129" t="str">
            <v>UND</v>
          </cell>
          <cell r="D129">
            <v>28774.9</v>
          </cell>
        </row>
        <row r="130">
          <cell r="A130">
            <v>30232</v>
          </cell>
          <cell r="B130" t="str">
            <v>CODO DE COBRE 4 1/8" X 90º</v>
          </cell>
          <cell r="C130" t="str">
            <v>UND</v>
          </cell>
          <cell r="D130">
            <v>100237.50000000001</v>
          </cell>
        </row>
        <row r="131">
          <cell r="A131">
            <v>30240</v>
          </cell>
          <cell r="B131" t="str">
            <v>CONTROL DE PRES A Y B KP-15  DANFOSS</v>
          </cell>
          <cell r="C131" t="str">
            <v>UND</v>
          </cell>
          <cell r="D131">
            <v>89880</v>
          </cell>
        </row>
        <row r="132">
          <cell r="A132">
            <v>30241</v>
          </cell>
          <cell r="B132" t="str">
            <v>CONTROL DE PRES DE ALTA KP-5 DANFOSS</v>
          </cell>
          <cell r="C132" t="str">
            <v>UND</v>
          </cell>
          <cell r="D132">
            <v>57575.99999999999</v>
          </cell>
        </row>
        <row r="133">
          <cell r="A133">
            <v>30242</v>
          </cell>
          <cell r="B133" t="str">
            <v>CONTROL DE PRES DE BAJA KP-1 DANFOSS</v>
          </cell>
          <cell r="C133" t="str">
            <v>UND</v>
          </cell>
          <cell r="D133">
            <v>56160</v>
          </cell>
        </row>
        <row r="134">
          <cell r="A134">
            <v>30245</v>
          </cell>
          <cell r="B134" t="str">
            <v>CONTROL DE PRESION TIPO CAPSULA ALTA</v>
          </cell>
          <cell r="C134" t="str">
            <v>UND</v>
          </cell>
          <cell r="D134">
            <v>13750.000000000002</v>
          </cell>
        </row>
        <row r="135">
          <cell r="A135">
            <v>30246</v>
          </cell>
          <cell r="B135" t="str">
            <v>CONTROL DE PRESION TIPO CAPSULA BAJA</v>
          </cell>
          <cell r="C135" t="str">
            <v>UND</v>
          </cell>
          <cell r="D135">
            <v>13750.000000000002</v>
          </cell>
        </row>
        <row r="136">
          <cell r="A136">
            <v>30250</v>
          </cell>
          <cell r="B136" t="str">
            <v>CONTROL DE PRESION DE ACEITE MP55 DANFOSS</v>
          </cell>
          <cell r="C136" t="str">
            <v>UND</v>
          </cell>
          <cell r="D136">
            <v>189576</v>
          </cell>
        </row>
        <row r="137">
          <cell r="A137">
            <v>30255</v>
          </cell>
          <cell r="B137" t="str">
            <v>CONTROL DE PRESION DE ACEITE RANCO</v>
          </cell>
          <cell r="C137" t="str">
            <v>UND</v>
          </cell>
          <cell r="D137">
            <v>180582.15</v>
          </cell>
        </row>
        <row r="138">
          <cell r="A138">
            <v>30260</v>
          </cell>
          <cell r="B138" t="str">
            <v>CONTROL DE TEMP.  AMB. QUALITY 1 ETAPA</v>
          </cell>
          <cell r="C138" t="str">
            <v>UND</v>
          </cell>
          <cell r="D138">
            <v>27500.000000000004</v>
          </cell>
        </row>
        <row r="139">
          <cell r="A139">
            <v>30265</v>
          </cell>
          <cell r="B139" t="str">
            <v>CONTROL DE TEMP.  AMB. QUALITY 2 ETAPAS</v>
          </cell>
          <cell r="C139" t="str">
            <v>UND</v>
          </cell>
          <cell r="D139">
            <v>71120.5</v>
          </cell>
        </row>
        <row r="140">
          <cell r="A140">
            <v>30270</v>
          </cell>
          <cell r="B140" t="str">
            <v>CONTROL DE TEMPERATURA DANFOSS UT 72</v>
          </cell>
          <cell r="C140" t="str">
            <v>UND</v>
          </cell>
          <cell r="D140">
            <v>49128</v>
          </cell>
        </row>
        <row r="141">
          <cell r="A141">
            <v>30280</v>
          </cell>
          <cell r="B141" t="str">
            <v>COPA DE COBRE 1 1/8 X 1 3/8"</v>
          </cell>
          <cell r="C141" t="str">
            <v>UND</v>
          </cell>
          <cell r="D141">
            <v>4207.5</v>
          </cell>
        </row>
        <row r="142">
          <cell r="A142">
            <v>30290</v>
          </cell>
          <cell r="B142" t="str">
            <v>COPA DE COBRE 1 1/8 X 1 5/8"</v>
          </cell>
          <cell r="C142" t="str">
            <v>UND</v>
          </cell>
          <cell r="D142">
            <v>7012.500000000001</v>
          </cell>
        </row>
        <row r="143">
          <cell r="A143">
            <v>30300</v>
          </cell>
          <cell r="B143" t="str">
            <v>COPA DE COBRE 1 1/8 X 2 1/8"</v>
          </cell>
          <cell r="C143" t="str">
            <v>UND</v>
          </cell>
          <cell r="D143">
            <v>10807.5</v>
          </cell>
        </row>
        <row r="144">
          <cell r="A144">
            <v>30310</v>
          </cell>
          <cell r="B144" t="str">
            <v>COPA DE COBRE 1 3/8 X 1 5/8"</v>
          </cell>
          <cell r="C144" t="str">
            <v>UND</v>
          </cell>
          <cell r="D144">
            <v>7012.500000000001</v>
          </cell>
        </row>
        <row r="145">
          <cell r="A145">
            <v>30311</v>
          </cell>
          <cell r="B145" t="str">
            <v>COPA DE COBRE 1 3/8 X 2 1/8"</v>
          </cell>
          <cell r="C145" t="str">
            <v>UND</v>
          </cell>
          <cell r="D145">
            <v>10972.5</v>
          </cell>
        </row>
        <row r="146">
          <cell r="A146">
            <v>30312</v>
          </cell>
          <cell r="B146" t="str">
            <v>COPA DE COBRE 1 5/8 X 2 1/8"</v>
          </cell>
          <cell r="C146" t="str">
            <v>UND</v>
          </cell>
          <cell r="D146">
            <v>10972.5</v>
          </cell>
        </row>
        <row r="147">
          <cell r="A147">
            <v>30320</v>
          </cell>
          <cell r="B147" t="str">
            <v>COPA DE COBRE 1/2 X 3/8"</v>
          </cell>
          <cell r="C147" t="str">
            <v>UND</v>
          </cell>
          <cell r="D147">
            <v>1233.1000000000001</v>
          </cell>
        </row>
        <row r="148">
          <cell r="A148">
            <v>30330</v>
          </cell>
          <cell r="B148" t="str">
            <v>COPA DE COBRE 1/2 X 5/8"</v>
          </cell>
          <cell r="C148" t="str">
            <v>UND</v>
          </cell>
          <cell r="D148">
            <v>907.5000000000001</v>
          </cell>
        </row>
        <row r="149">
          <cell r="A149">
            <v>30340</v>
          </cell>
          <cell r="B149" t="str">
            <v>COPA DE COBRE 1/2 X 7/8"</v>
          </cell>
          <cell r="C149" t="str">
            <v>UND</v>
          </cell>
          <cell r="D149">
            <v>1691.8000000000002</v>
          </cell>
        </row>
        <row r="150">
          <cell r="A150">
            <v>30350</v>
          </cell>
          <cell r="B150" t="str">
            <v>COPA DE COBRE 3/4 X 7/8"</v>
          </cell>
          <cell r="C150" t="str">
            <v>UND</v>
          </cell>
          <cell r="D150">
            <v>4290</v>
          </cell>
        </row>
        <row r="151">
          <cell r="A151">
            <v>30351</v>
          </cell>
          <cell r="B151" t="str">
            <v>COPA DE COBRE 3/8 X 5/8"</v>
          </cell>
          <cell r="C151" t="str">
            <v>UND</v>
          </cell>
          <cell r="D151">
            <v>1094.5</v>
          </cell>
        </row>
        <row r="152">
          <cell r="A152">
            <v>30360</v>
          </cell>
          <cell r="B152" t="str">
            <v>COPA DE COBRE 5/8 X 7/8"</v>
          </cell>
          <cell r="C152" t="str">
            <v>UND</v>
          </cell>
          <cell r="D152">
            <v>1691.8000000000002</v>
          </cell>
        </row>
        <row r="153">
          <cell r="A153">
            <v>30365</v>
          </cell>
          <cell r="B153" t="str">
            <v>COPA DE COBRE 7/8 X 1/2"</v>
          </cell>
          <cell r="C153" t="str">
            <v>UND</v>
          </cell>
          <cell r="D153">
            <v>1691.8000000000002</v>
          </cell>
        </row>
        <row r="154">
          <cell r="A154">
            <v>30370</v>
          </cell>
          <cell r="B154" t="str">
            <v>COPA DE COBRE 7/8 X 1 1/8"</v>
          </cell>
          <cell r="C154" t="str">
            <v>UND</v>
          </cell>
          <cell r="D154">
            <v>3300.0000000000005</v>
          </cell>
        </row>
        <row r="155">
          <cell r="A155">
            <v>30380</v>
          </cell>
          <cell r="B155" t="str">
            <v>CUERPO VAL EXP R-22 INDUSTRIAL</v>
          </cell>
          <cell r="C155" t="str">
            <v>UND</v>
          </cell>
          <cell r="D155">
            <v>230856</v>
          </cell>
        </row>
        <row r="156">
          <cell r="A156">
            <v>30390</v>
          </cell>
          <cell r="B156" t="str">
            <v>CUERPO VAL EXP R-22 TEX-2</v>
          </cell>
          <cell r="C156" t="str">
            <v>UND</v>
          </cell>
          <cell r="D156">
            <v>72504</v>
          </cell>
        </row>
        <row r="157">
          <cell r="A157">
            <v>30400</v>
          </cell>
          <cell r="B157" t="str">
            <v>CUERPO VAL SOL 1/2¨ DANFOSS EVR-6</v>
          </cell>
          <cell r="C157" t="str">
            <v>UND</v>
          </cell>
          <cell r="D157">
            <v>78480</v>
          </cell>
        </row>
        <row r="158">
          <cell r="A158">
            <v>30410</v>
          </cell>
          <cell r="B158" t="str">
            <v>CUERPO VAL SOL 3/8¨ DANFOSS EVR-3</v>
          </cell>
          <cell r="C158" t="str">
            <v>UND</v>
          </cell>
          <cell r="D158">
            <v>57336</v>
          </cell>
        </row>
        <row r="159">
          <cell r="A159">
            <v>30420</v>
          </cell>
          <cell r="B159" t="str">
            <v>CUERPO VAL SOL 5/8¨ DANFOSS EVR-10</v>
          </cell>
          <cell r="C159" t="str">
            <v>UND</v>
          </cell>
          <cell r="D159">
            <v>108408</v>
          </cell>
        </row>
        <row r="160">
          <cell r="A160">
            <v>30430</v>
          </cell>
          <cell r="B160" t="str">
            <v>CUERPO VAL SOL 7/8" DANFOSS EVR-15</v>
          </cell>
          <cell r="C160" t="str">
            <v>UND</v>
          </cell>
          <cell r="D160">
            <v>185016</v>
          </cell>
        </row>
        <row r="161">
          <cell r="A161">
            <v>30440</v>
          </cell>
          <cell r="B161" t="str">
            <v>ELIMINADOR DE VIBRACION 1 1/8"</v>
          </cell>
          <cell r="C161" t="str">
            <v>UND</v>
          </cell>
          <cell r="D161">
            <v>47733.4</v>
          </cell>
        </row>
        <row r="162">
          <cell r="A162">
            <v>30450</v>
          </cell>
          <cell r="B162" t="str">
            <v>ELIMINADOR DE VIBRACION 1 3/8"</v>
          </cell>
          <cell r="C162" t="str">
            <v>UND</v>
          </cell>
          <cell r="D162">
            <v>68625.70000000001</v>
          </cell>
        </row>
        <row r="163">
          <cell r="A163">
            <v>30460</v>
          </cell>
          <cell r="B163" t="str">
            <v>ELIMINADOR DE VIBRACION 1 5/8"</v>
          </cell>
          <cell r="C163" t="str">
            <v>UND</v>
          </cell>
          <cell r="D163">
            <v>132190.30000000002</v>
          </cell>
        </row>
        <row r="164">
          <cell r="A164">
            <v>30470</v>
          </cell>
          <cell r="B164" t="str">
            <v>ELIMINADOR DE VIBRACION 1/2"</v>
          </cell>
          <cell r="C164" t="str">
            <v>UND</v>
          </cell>
          <cell r="D164">
            <v>30108.100000000002</v>
          </cell>
        </row>
        <row r="165">
          <cell r="A165">
            <v>30480</v>
          </cell>
          <cell r="B165" t="str">
            <v>ELIMINADOR DE VIBRACION 2 1/8"</v>
          </cell>
          <cell r="C165" t="str">
            <v>UND</v>
          </cell>
          <cell r="D165">
            <v>251292.80000000002</v>
          </cell>
        </row>
        <row r="166">
          <cell r="A166">
            <v>30490</v>
          </cell>
          <cell r="B166" t="str">
            <v>ELIMINADOR DE VIBRACION 5/8"</v>
          </cell>
          <cell r="C166" t="str">
            <v>UND</v>
          </cell>
          <cell r="D166">
            <v>33880</v>
          </cell>
        </row>
        <row r="167">
          <cell r="A167">
            <v>30500</v>
          </cell>
          <cell r="B167" t="str">
            <v>ELIMINADOR DE VIBRACION 7/8"</v>
          </cell>
          <cell r="C167" t="str">
            <v>UND</v>
          </cell>
          <cell r="D167">
            <v>36366</v>
          </cell>
        </row>
        <row r="168">
          <cell r="A168">
            <v>30505</v>
          </cell>
          <cell r="B168" t="str">
            <v>FIBRA DE VIDRIO ESPESOR 1" 4X8 '</v>
          </cell>
          <cell r="C168" t="str">
            <v>UND</v>
          </cell>
          <cell r="D168">
            <v>64532.600000000006</v>
          </cell>
        </row>
        <row r="169">
          <cell r="A169">
            <v>30510</v>
          </cell>
          <cell r="B169" t="str">
            <v>FILTRO SECADOR 1/2" DCL 304 DANFOSS</v>
          </cell>
          <cell r="C169" t="str">
            <v>UND</v>
          </cell>
          <cell r="D169">
            <v>34392</v>
          </cell>
        </row>
        <row r="170">
          <cell r="A170">
            <v>30515</v>
          </cell>
          <cell r="B170" t="str">
            <v>FILTRO SECADOR 1/2" EK 304 AALCO</v>
          </cell>
          <cell r="C170" t="str">
            <v>UND</v>
          </cell>
          <cell r="D170">
            <v>38700</v>
          </cell>
        </row>
        <row r="171">
          <cell r="A171">
            <v>30520</v>
          </cell>
          <cell r="B171" t="str">
            <v>FILTRO SECADOR 1/4" DML 032 DANFOSS</v>
          </cell>
          <cell r="C171" t="str">
            <v>UND</v>
          </cell>
          <cell r="D171">
            <v>10847.999999999998</v>
          </cell>
        </row>
        <row r="172">
          <cell r="A172">
            <v>30525</v>
          </cell>
          <cell r="B172" t="str">
            <v>FILTRO SECADOR 1/4" EK    ALCO</v>
          </cell>
          <cell r="C172" t="str">
            <v>UND</v>
          </cell>
          <cell r="D172">
            <v>12800</v>
          </cell>
        </row>
        <row r="173">
          <cell r="A173">
            <v>30530</v>
          </cell>
          <cell r="B173" t="str">
            <v>FILTRO SECADOR 3/8" DCL 303 DANFOSS</v>
          </cell>
          <cell r="C173" t="str">
            <v>UND</v>
          </cell>
          <cell r="D173">
            <v>32520</v>
          </cell>
        </row>
        <row r="174">
          <cell r="A174">
            <v>30534</v>
          </cell>
          <cell r="B174" t="str">
            <v>FILTRO SECADOR 3/8" EK 303 ALCO</v>
          </cell>
          <cell r="C174" t="str">
            <v>UND</v>
          </cell>
          <cell r="D174">
            <v>38700</v>
          </cell>
        </row>
        <row r="175">
          <cell r="A175">
            <v>30535</v>
          </cell>
          <cell r="B175" t="str">
            <v>FILTRO SECADOR 3/8" DCL 163 DANFOSS</v>
          </cell>
          <cell r="C175" t="str">
            <v>UND</v>
          </cell>
          <cell r="D175">
            <v>19944</v>
          </cell>
        </row>
        <row r="176">
          <cell r="A176">
            <v>30536</v>
          </cell>
          <cell r="B176" t="str">
            <v>FILTRO SECADOR 3/8" EK 163  ALCO</v>
          </cell>
          <cell r="C176" t="str">
            <v>UND</v>
          </cell>
          <cell r="D176">
            <v>19300</v>
          </cell>
        </row>
        <row r="177">
          <cell r="A177">
            <v>30540</v>
          </cell>
          <cell r="B177" t="str">
            <v>FILTRO SECADOR 5/8" DANFOSS</v>
          </cell>
          <cell r="C177" t="str">
            <v>UND</v>
          </cell>
          <cell r="D177">
            <v>35832</v>
          </cell>
        </row>
        <row r="178">
          <cell r="A178">
            <v>30545</v>
          </cell>
          <cell r="B178" t="str">
            <v>FILTRO SECADOR 5/8" EK 305 ALCO</v>
          </cell>
          <cell r="C178" t="str">
            <v>UND</v>
          </cell>
          <cell r="D178">
            <v>38700</v>
          </cell>
        </row>
        <row r="179">
          <cell r="A179">
            <v>30550</v>
          </cell>
          <cell r="B179" t="str">
            <v>FILTRO SECADOR 7/8" DANFOSS</v>
          </cell>
          <cell r="C179" t="str">
            <v>UND</v>
          </cell>
          <cell r="D179">
            <v>36864</v>
          </cell>
        </row>
        <row r="180">
          <cell r="A180">
            <v>30555</v>
          </cell>
          <cell r="B180" t="str">
            <v>FILTRO SECADOR 7/8" EK 307 ALCO</v>
          </cell>
          <cell r="C180" t="str">
            <v>UND</v>
          </cell>
          <cell r="D180">
            <v>45300</v>
          </cell>
        </row>
        <row r="181">
          <cell r="A181">
            <v>30560</v>
          </cell>
          <cell r="B181" t="str">
            <v>FILTRO SECADOR TIPO CARTUCHO 7/8" DANFOSS</v>
          </cell>
          <cell r="C181" t="str">
            <v>UND</v>
          </cell>
          <cell r="D181">
            <v>204696.00000000003</v>
          </cell>
        </row>
        <row r="182">
          <cell r="A182">
            <v>30565</v>
          </cell>
          <cell r="B182" t="str">
            <v>FILTRO SECADOR TIPO CARTUCHO 7/8" ALCO</v>
          </cell>
          <cell r="C182" t="str">
            <v>UND</v>
          </cell>
          <cell r="D182">
            <v>137000</v>
          </cell>
        </row>
        <row r="183">
          <cell r="A183">
            <v>30566</v>
          </cell>
          <cell r="B183" t="str">
            <v>FILTRO DE ACEITE BITZER H-100 (IMPORTADO)</v>
          </cell>
          <cell r="C183" t="str">
            <v>UND</v>
          </cell>
        </row>
        <row r="184">
          <cell r="A184">
            <v>30570</v>
          </cell>
          <cell r="B184" t="str">
            <v>FUNDENTE 4 OZ</v>
          </cell>
          <cell r="C184" t="str">
            <v>UND</v>
          </cell>
          <cell r="D184">
            <v>6600.000000000001</v>
          </cell>
        </row>
        <row r="185">
          <cell r="A185">
            <v>30580</v>
          </cell>
          <cell r="B185" t="str">
            <v>INTERCAMBIADOR DE CALOR 7/8 X 3/8"</v>
          </cell>
          <cell r="C185" t="str">
            <v>UND</v>
          </cell>
          <cell r="D185">
            <v>115689.20000000001</v>
          </cell>
        </row>
        <row r="186">
          <cell r="A186">
            <v>30590</v>
          </cell>
          <cell r="B186" t="str">
            <v>INTERCAMBIADOR DE CALOR 1 1/8 X 1/2"</v>
          </cell>
          <cell r="C186" t="str">
            <v>UND</v>
          </cell>
          <cell r="D186">
            <v>156465.1</v>
          </cell>
        </row>
        <row r="187">
          <cell r="A187">
            <v>30600</v>
          </cell>
          <cell r="B187" t="str">
            <v>INTERCAMBIADOR DE CALOR 1 3/8 X 5/8"</v>
          </cell>
          <cell r="C187" t="str">
            <v>UND</v>
          </cell>
          <cell r="D187">
            <v>223792.80000000002</v>
          </cell>
        </row>
        <row r="188">
          <cell r="A188">
            <v>30610</v>
          </cell>
          <cell r="B188" t="str">
            <v>INTERCAMBIADOR DE CALOR 1 5/8 X 5/8"</v>
          </cell>
          <cell r="C188" t="str">
            <v>UND</v>
          </cell>
          <cell r="D188">
            <v>243707.2</v>
          </cell>
        </row>
        <row r="189">
          <cell r="A189">
            <v>30620</v>
          </cell>
          <cell r="B189" t="str">
            <v>INTERCAMBIADOR DE CALOR 2 1/8 X 7/8"</v>
          </cell>
          <cell r="C189" t="str">
            <v>UND</v>
          </cell>
          <cell r="D189">
            <v>346121.60000000003</v>
          </cell>
        </row>
        <row r="190">
          <cell r="A190">
            <v>30630</v>
          </cell>
          <cell r="B190" t="str">
            <v>ORIFICIO 00- 01-02-03 DANFOSS</v>
          </cell>
          <cell r="C190" t="str">
            <v>UND</v>
          </cell>
          <cell r="D190">
            <v>20424</v>
          </cell>
        </row>
        <row r="191">
          <cell r="A191">
            <v>30640</v>
          </cell>
          <cell r="B191" t="str">
            <v>ORIFICIO 04-05-06 DANFOSS</v>
          </cell>
          <cell r="C191" t="str">
            <v>UND</v>
          </cell>
          <cell r="D191">
            <v>25608</v>
          </cell>
        </row>
        <row r="192">
          <cell r="A192">
            <v>30650</v>
          </cell>
          <cell r="B192" t="str">
            <v>ORIFICIO INDUSTRIAL DANFOSS</v>
          </cell>
          <cell r="C192" t="str">
            <v>UND</v>
          </cell>
          <cell r="D192">
            <v>48840</v>
          </cell>
        </row>
        <row r="193">
          <cell r="A193">
            <v>30651</v>
          </cell>
          <cell r="B193" t="str">
            <v>PIEDRA FILTRO BITZER TD-48H (IMPORTADA)</v>
          </cell>
          <cell r="C193" t="str">
            <v>UND</v>
          </cell>
        </row>
        <row r="194">
          <cell r="A194">
            <v>30658</v>
          </cell>
          <cell r="B194" t="str">
            <v>PRUEBA DE ACIDEZ DE ACEITE</v>
          </cell>
          <cell r="C194" t="str">
            <v>UND</v>
          </cell>
          <cell r="D194">
            <v>31487</v>
          </cell>
        </row>
        <row r="195">
          <cell r="A195">
            <v>30660</v>
          </cell>
          <cell r="B195" t="str">
            <v>REFRIGERANTE FREON R-11</v>
          </cell>
          <cell r="C195" t="str">
            <v>LB</v>
          </cell>
        </row>
        <row r="196">
          <cell r="A196">
            <v>30670</v>
          </cell>
          <cell r="B196" t="str">
            <v>REFRIGERANTE FREON R-12</v>
          </cell>
          <cell r="C196" t="str">
            <v>LB</v>
          </cell>
          <cell r="D196">
            <v>11200.35</v>
          </cell>
        </row>
        <row r="197">
          <cell r="A197">
            <v>30680</v>
          </cell>
          <cell r="B197" t="str">
            <v>REFRIGERANTE FREON R-12 </v>
          </cell>
          <cell r="C197" t="str">
            <v>LB</v>
          </cell>
          <cell r="D197">
            <v>11200.35</v>
          </cell>
        </row>
        <row r="198">
          <cell r="A198">
            <v>30690</v>
          </cell>
          <cell r="B198" t="str">
            <v>REFRIGERANTE FREON R-22</v>
          </cell>
          <cell r="C198" t="str">
            <v>LB</v>
          </cell>
          <cell r="D198">
            <v>2730</v>
          </cell>
        </row>
        <row r="199">
          <cell r="A199">
            <v>30700</v>
          </cell>
          <cell r="B199" t="str">
            <v>REFRIGERANTE FREON R-22</v>
          </cell>
          <cell r="C199" t="str">
            <v>LB</v>
          </cell>
          <cell r="D199">
            <v>2730</v>
          </cell>
        </row>
        <row r="200">
          <cell r="A200">
            <v>30705</v>
          </cell>
          <cell r="B200" t="str">
            <v>REFRIGERANTE FREON R-404A</v>
          </cell>
          <cell r="C200" t="str">
            <v>LB</v>
          </cell>
          <cell r="D200">
            <v>12589.5</v>
          </cell>
        </row>
        <row r="201">
          <cell r="A201">
            <v>30710</v>
          </cell>
          <cell r="B201" t="str">
            <v>REFRIGERANTE FREON R-502</v>
          </cell>
          <cell r="C201" t="str">
            <v>LB</v>
          </cell>
          <cell r="D201">
            <v>12138</v>
          </cell>
        </row>
        <row r="202">
          <cell r="A202">
            <v>30720</v>
          </cell>
          <cell r="B202" t="str">
            <v>REFRIGERANTE FREON R-502</v>
          </cell>
          <cell r="C202" t="str">
            <v>LB</v>
          </cell>
          <cell r="D202">
            <v>12138</v>
          </cell>
        </row>
        <row r="203">
          <cell r="A203">
            <v>30721</v>
          </cell>
          <cell r="B203" t="str">
            <v>RESITENCIAS DESAGUE RYCHEM HEATER 110V IMPORTADA</v>
          </cell>
          <cell r="C203" t="str">
            <v>UND</v>
          </cell>
        </row>
        <row r="204">
          <cell r="A204">
            <v>30725</v>
          </cell>
          <cell r="B204" t="str">
            <v>RUBATEX 1/2 X 1.80 MTS</v>
          </cell>
          <cell r="C204" t="str">
            <v>UND</v>
          </cell>
          <cell r="D204">
            <v>2370.5</v>
          </cell>
        </row>
        <row r="205">
          <cell r="A205">
            <v>30726</v>
          </cell>
          <cell r="B205" t="str">
            <v>RUBATEX 5/8 X 1.80 MTS</v>
          </cell>
          <cell r="C205" t="str">
            <v>UND</v>
          </cell>
          <cell r="D205">
            <v>3983.1000000000004</v>
          </cell>
        </row>
        <row r="206">
          <cell r="A206">
            <v>30727</v>
          </cell>
          <cell r="B206" t="str">
            <v>RUBATEX 3/4 X 1.80 MTS</v>
          </cell>
          <cell r="C206" t="str">
            <v>UND</v>
          </cell>
          <cell r="D206">
            <v>4266.900000000001</v>
          </cell>
        </row>
        <row r="207">
          <cell r="A207">
            <v>30728</v>
          </cell>
          <cell r="B207" t="str">
            <v>RUBATEX 7/8 X 1.80 MTS</v>
          </cell>
          <cell r="C207" t="str">
            <v>UND</v>
          </cell>
          <cell r="D207">
            <v>4741</v>
          </cell>
        </row>
        <row r="208">
          <cell r="A208">
            <v>30729</v>
          </cell>
          <cell r="B208" t="str">
            <v>RUBATEX 1 1/8 X 1.80 MTS</v>
          </cell>
          <cell r="C208" t="str">
            <v>UND</v>
          </cell>
          <cell r="D208">
            <v>5500</v>
          </cell>
        </row>
        <row r="209">
          <cell r="A209">
            <v>30730</v>
          </cell>
          <cell r="B209" t="str">
            <v>SEPARADOR DE ACEITE 1 1/8"</v>
          </cell>
          <cell r="C209" t="str">
            <v>UND</v>
          </cell>
          <cell r="D209">
            <v>156465.1</v>
          </cell>
        </row>
        <row r="210">
          <cell r="A210">
            <v>30740</v>
          </cell>
          <cell r="B210" t="str">
            <v>SEPARADOR DE ACEITE 1 3/8"</v>
          </cell>
          <cell r="C210" t="str">
            <v>UND</v>
          </cell>
          <cell r="D210">
            <v>162155.40000000002</v>
          </cell>
        </row>
        <row r="211">
          <cell r="A211">
            <v>30750</v>
          </cell>
          <cell r="B211" t="str">
            <v>SEPARADOR DE ACEITE 1 5/8"</v>
          </cell>
          <cell r="C211" t="str">
            <v>UND</v>
          </cell>
          <cell r="D211">
            <v>218103.6</v>
          </cell>
        </row>
        <row r="212">
          <cell r="A212">
            <v>30760</v>
          </cell>
          <cell r="B212" t="str">
            <v>SEPARADOR DE ACEITE 1/2"</v>
          </cell>
          <cell r="C212" t="str">
            <v>UND</v>
          </cell>
          <cell r="D212">
            <v>132759</v>
          </cell>
        </row>
        <row r="213">
          <cell r="A213">
            <v>30770</v>
          </cell>
          <cell r="B213" t="str">
            <v>SEPARADOR DE ACEITE 5/8"</v>
          </cell>
          <cell r="C213" t="str">
            <v>UND</v>
          </cell>
          <cell r="D213">
            <v>142241</v>
          </cell>
        </row>
        <row r="214">
          <cell r="A214">
            <v>30780</v>
          </cell>
          <cell r="B214" t="str">
            <v>SEPARADOR DE ACEITE 7/8"</v>
          </cell>
          <cell r="C214" t="str">
            <v>UND</v>
          </cell>
          <cell r="D214">
            <v>146983.1</v>
          </cell>
        </row>
        <row r="215">
          <cell r="A215">
            <v>30790</v>
          </cell>
          <cell r="B215" t="str">
            <v>SOLDADURA DE PLATA HARRIS X VARILLA</v>
          </cell>
          <cell r="C215" t="str">
            <v>UND</v>
          </cell>
          <cell r="D215">
            <v>679.35</v>
          </cell>
        </row>
        <row r="216">
          <cell r="A216">
            <v>30800</v>
          </cell>
          <cell r="B216" t="str">
            <v>SOLDADURA DE PLATA 1801 X VARILLA</v>
          </cell>
          <cell r="C216" t="str">
            <v>UND</v>
          </cell>
          <cell r="D216">
            <v>7694.400000000001</v>
          </cell>
        </row>
        <row r="217">
          <cell r="A217">
            <v>30810</v>
          </cell>
          <cell r="B217" t="str">
            <v>SOLDADURA INOX E347-16 X VARILLA</v>
          </cell>
          <cell r="C217" t="str">
            <v>UND</v>
          </cell>
          <cell r="D217">
            <v>945</v>
          </cell>
        </row>
        <row r="218">
          <cell r="A218">
            <v>30820</v>
          </cell>
          <cell r="B218" t="str">
            <v>TEE DE COBRE 1 1/8"</v>
          </cell>
          <cell r="C218" t="str">
            <v>UND</v>
          </cell>
          <cell r="D218">
            <v>7095.000000000001</v>
          </cell>
        </row>
        <row r="219">
          <cell r="A219">
            <v>30830</v>
          </cell>
          <cell r="B219" t="str">
            <v>TEE DE COBRE 1 3/8"</v>
          </cell>
          <cell r="C219" t="str">
            <v>UND</v>
          </cell>
          <cell r="D219">
            <v>11632.500000000002</v>
          </cell>
        </row>
        <row r="220">
          <cell r="A220">
            <v>30840</v>
          </cell>
          <cell r="B220" t="str">
            <v>TEE DE COBRE 1 5/8"</v>
          </cell>
          <cell r="C220" t="str">
            <v>UND</v>
          </cell>
          <cell r="D220">
            <v>15592.500000000002</v>
          </cell>
        </row>
        <row r="221">
          <cell r="A221">
            <v>30850</v>
          </cell>
          <cell r="B221" t="str">
            <v>TEE DE COBRE 1/2"</v>
          </cell>
          <cell r="C221" t="str">
            <v>UND</v>
          </cell>
          <cell r="D221">
            <v>3503.5000000000005</v>
          </cell>
        </row>
        <row r="222">
          <cell r="A222">
            <v>30860</v>
          </cell>
          <cell r="B222" t="str">
            <v>TEE DE COBRE 2 1/8"</v>
          </cell>
          <cell r="C222" t="str">
            <v>UND</v>
          </cell>
          <cell r="D222">
            <v>24255.000000000004</v>
          </cell>
        </row>
        <row r="223">
          <cell r="A223">
            <v>30870</v>
          </cell>
          <cell r="B223" t="str">
            <v>TEE DE COBRE 3/8"</v>
          </cell>
          <cell r="C223" t="str">
            <v>UND</v>
          </cell>
          <cell r="D223">
            <v>3320.9</v>
          </cell>
        </row>
        <row r="224">
          <cell r="A224">
            <v>30880</v>
          </cell>
          <cell r="B224" t="str">
            <v>TEE DE COBRE 5/8"</v>
          </cell>
          <cell r="C224" t="str">
            <v>UND</v>
          </cell>
          <cell r="D224">
            <v>990.0000000000001</v>
          </cell>
        </row>
        <row r="225">
          <cell r="A225">
            <v>30890</v>
          </cell>
          <cell r="B225" t="str">
            <v>TEE DE COBRE 7/8"</v>
          </cell>
          <cell r="C225" t="str">
            <v>UND</v>
          </cell>
          <cell r="D225">
            <v>2557.5</v>
          </cell>
        </row>
        <row r="226">
          <cell r="A226">
            <v>30900</v>
          </cell>
          <cell r="B226" t="str">
            <v>TERMOMETRO QUALITY -40° A +40°</v>
          </cell>
          <cell r="C226" t="str">
            <v>UND</v>
          </cell>
          <cell r="D226">
            <v>41728.5</v>
          </cell>
        </row>
        <row r="227">
          <cell r="A227">
            <v>30910</v>
          </cell>
          <cell r="B227" t="str">
            <v>TERMOMETRO STORK -40° A +40° </v>
          </cell>
          <cell r="C227" t="str">
            <v>UND</v>
          </cell>
        </row>
        <row r="228">
          <cell r="A228">
            <v>30920</v>
          </cell>
          <cell r="B228" t="str">
            <v>TUBERIA DE COBRE 1 1/8"</v>
          </cell>
          <cell r="C228" t="str">
            <v>MT</v>
          </cell>
          <cell r="D228">
            <v>24318.800000000003</v>
          </cell>
        </row>
        <row r="229">
          <cell r="A229">
            <v>30930</v>
          </cell>
          <cell r="B229" t="str">
            <v>TUBERIA DE COBRE 1 3/8"</v>
          </cell>
          <cell r="C229" t="str">
            <v>MT</v>
          </cell>
          <cell r="D229">
            <v>32711.800000000003</v>
          </cell>
        </row>
        <row r="230">
          <cell r="A230">
            <v>30931</v>
          </cell>
          <cell r="B230" t="str">
            <v>TUBERIA DE COBRE 1 3/8" IMPORTADA</v>
          </cell>
          <cell r="C230" t="str">
            <v>MT</v>
          </cell>
        </row>
        <row r="231">
          <cell r="A231">
            <v>30940</v>
          </cell>
          <cell r="B231" t="str">
            <v>TUBERIA DE COBRE 1 5/8"</v>
          </cell>
          <cell r="C231" t="str">
            <v>MT</v>
          </cell>
          <cell r="D231">
            <v>40177.5</v>
          </cell>
        </row>
        <row r="232">
          <cell r="A232">
            <v>30941</v>
          </cell>
          <cell r="B232" t="str">
            <v>TUBERIA DE COBRE 1 5/8" IMPORTADA</v>
          </cell>
          <cell r="C232" t="str">
            <v>MT</v>
          </cell>
        </row>
        <row r="233">
          <cell r="A233">
            <v>30950</v>
          </cell>
          <cell r="B233" t="str">
            <v>TUBERIA DE COBRE 1/2"</v>
          </cell>
          <cell r="C233" t="str">
            <v>MT</v>
          </cell>
          <cell r="D233">
            <v>6132.500000000001</v>
          </cell>
        </row>
        <row r="234">
          <cell r="A234">
            <v>30960</v>
          </cell>
          <cell r="B234" t="str">
            <v>TUBERIA DE COBRE 1/4"</v>
          </cell>
          <cell r="C234" t="str">
            <v>MT</v>
          </cell>
          <cell r="D234">
            <v>2912.8</v>
          </cell>
        </row>
        <row r="235">
          <cell r="A235">
            <v>30961</v>
          </cell>
          <cell r="B235" t="str">
            <v>TUBERIA DE COBRE 2 1/8"</v>
          </cell>
          <cell r="C235" t="str">
            <v>MT</v>
          </cell>
          <cell r="D235">
            <v>66275</v>
          </cell>
        </row>
        <row r="236">
          <cell r="A236">
            <v>30963</v>
          </cell>
          <cell r="B236" t="str">
            <v>TUBERIA DE COBRE 2 5/8" "IMPORTADA"</v>
          </cell>
          <cell r="C236" t="str">
            <v>MT</v>
          </cell>
        </row>
        <row r="237">
          <cell r="A237">
            <v>30965</v>
          </cell>
          <cell r="B237" t="str">
            <v>TUBERIA DE COBRE 3/4"</v>
          </cell>
          <cell r="C237" t="str">
            <v>MT</v>
          </cell>
          <cell r="D237">
            <v>11304.7</v>
          </cell>
        </row>
        <row r="238">
          <cell r="A238">
            <v>30970</v>
          </cell>
          <cell r="B238" t="str">
            <v>TUBERIA DE COBRE 3/8"</v>
          </cell>
          <cell r="C238" t="str">
            <v>MT</v>
          </cell>
          <cell r="D238">
            <v>4818</v>
          </cell>
        </row>
        <row r="239">
          <cell r="A239">
            <v>30980</v>
          </cell>
          <cell r="B239" t="str">
            <v>TUBERIA DE COBRE 5/8"</v>
          </cell>
          <cell r="C239" t="str">
            <v>MT</v>
          </cell>
          <cell r="D239">
            <v>9251</v>
          </cell>
        </row>
        <row r="240">
          <cell r="A240">
            <v>30990</v>
          </cell>
          <cell r="B240" t="str">
            <v>TUBERIA DE COBRE 7/8"</v>
          </cell>
          <cell r="C240" t="str">
            <v>MT</v>
          </cell>
          <cell r="D240">
            <v>14224.1</v>
          </cell>
        </row>
        <row r="241">
          <cell r="A241">
            <v>31000</v>
          </cell>
          <cell r="B241" t="str">
            <v>TEMPORIZADOR QUALITY QTD068</v>
          </cell>
          <cell r="C241" t="str">
            <v>UND</v>
          </cell>
          <cell r="D241">
            <v>17600</v>
          </cell>
        </row>
        <row r="242">
          <cell r="A242">
            <v>31010</v>
          </cell>
          <cell r="B242" t="str">
            <v>TUERCA FLARE 1/2"</v>
          </cell>
          <cell r="C242" t="str">
            <v>UND</v>
          </cell>
          <cell r="D242">
            <v>5112.45</v>
          </cell>
        </row>
        <row r="243">
          <cell r="A243">
            <v>31020</v>
          </cell>
          <cell r="B243" t="str">
            <v>TUERCA FLARE 1/4"</v>
          </cell>
          <cell r="C243" t="str">
            <v>UND</v>
          </cell>
          <cell r="D243">
            <v>1935.15</v>
          </cell>
        </row>
        <row r="244">
          <cell r="A244">
            <v>31030</v>
          </cell>
          <cell r="B244" t="str">
            <v>TUERCA FLARE 3/8"</v>
          </cell>
          <cell r="C244" t="str">
            <v>UND</v>
          </cell>
          <cell r="D244">
            <v>4171.650000000001</v>
          </cell>
        </row>
        <row r="245">
          <cell r="A245">
            <v>31040</v>
          </cell>
          <cell r="B245" t="str">
            <v>TUERCA FLARE 5/8"</v>
          </cell>
          <cell r="C245" t="str">
            <v>UND</v>
          </cell>
          <cell r="D245">
            <v>7732.200000000001</v>
          </cell>
        </row>
        <row r="246">
          <cell r="A246">
            <v>31050</v>
          </cell>
          <cell r="B246" t="str">
            <v>UNION DE COBRE 1 1/8"</v>
          </cell>
          <cell r="C246" t="str">
            <v>UND</v>
          </cell>
          <cell r="D246">
            <v>1972.3000000000002</v>
          </cell>
        </row>
        <row r="247">
          <cell r="A247">
            <v>31060</v>
          </cell>
          <cell r="B247" t="str">
            <v>UNION DE COBRE 1 3/8"</v>
          </cell>
          <cell r="C247" t="str">
            <v>UND</v>
          </cell>
          <cell r="D247">
            <v>3447.4</v>
          </cell>
        </row>
        <row r="248">
          <cell r="A248">
            <v>31070</v>
          </cell>
          <cell r="B248" t="str">
            <v>UNION DE COBRE 1 5/8"</v>
          </cell>
          <cell r="C248" t="str">
            <v>UND</v>
          </cell>
          <cell r="D248">
            <v>4588.1</v>
          </cell>
        </row>
        <row r="249">
          <cell r="A249">
            <v>31071</v>
          </cell>
          <cell r="B249" t="str">
            <v>UNION DE COBRE 2 1/8"</v>
          </cell>
          <cell r="C249" t="str">
            <v>UND</v>
          </cell>
          <cell r="D249">
            <v>7454.700000000001</v>
          </cell>
        </row>
        <row r="250">
          <cell r="A250">
            <v>31080</v>
          </cell>
          <cell r="B250" t="str">
            <v>UNION DE COBRE 3/8"</v>
          </cell>
          <cell r="C250" t="str">
            <v>UND</v>
          </cell>
          <cell r="D250">
            <v>474.1</v>
          </cell>
        </row>
        <row r="251">
          <cell r="A251">
            <v>31090</v>
          </cell>
          <cell r="B251" t="str">
            <v>UNION DE COBRE 5/8"</v>
          </cell>
          <cell r="C251" t="str">
            <v>UND</v>
          </cell>
          <cell r="D251">
            <v>453.20000000000005</v>
          </cell>
        </row>
        <row r="252">
          <cell r="A252">
            <v>31100</v>
          </cell>
          <cell r="B252" t="str">
            <v>UNION DE COBRE 7/8"</v>
          </cell>
          <cell r="C252" t="str">
            <v>UND</v>
          </cell>
          <cell r="D252">
            <v>965.8000000000001</v>
          </cell>
        </row>
        <row r="253">
          <cell r="A253">
            <v>31105</v>
          </cell>
          <cell r="B253" t="str">
            <v>UNIVERSAL GALVANIZADA ROSCAR DE 2"</v>
          </cell>
          <cell r="C253" t="str">
            <v>UND</v>
          </cell>
        </row>
        <row r="254">
          <cell r="A254">
            <v>31110</v>
          </cell>
          <cell r="B254" t="str">
            <v>VISOR DE LIQUIDO 1/2" DANFOSS</v>
          </cell>
          <cell r="C254" t="str">
            <v>UND</v>
          </cell>
          <cell r="D254">
            <v>27120</v>
          </cell>
        </row>
        <row r="255">
          <cell r="A255">
            <v>31114</v>
          </cell>
          <cell r="B255" t="str">
            <v>VISOR DE LIQUIDO 1/2" ALCO</v>
          </cell>
          <cell r="C255" t="str">
            <v>UND</v>
          </cell>
          <cell r="D255">
            <v>27400</v>
          </cell>
        </row>
        <row r="256">
          <cell r="A256">
            <v>31115</v>
          </cell>
          <cell r="B256" t="str">
            <v>VISOR DE LIQUIDO 1/4" DANFOSS</v>
          </cell>
          <cell r="C256" t="str">
            <v>UND</v>
          </cell>
          <cell r="D256">
            <v>23160</v>
          </cell>
        </row>
        <row r="257">
          <cell r="A257">
            <v>31116</v>
          </cell>
          <cell r="B257" t="str">
            <v>VISOR DE LIQUIDO 1/4" ALCO</v>
          </cell>
          <cell r="C257" t="str">
            <v>UND</v>
          </cell>
          <cell r="D257">
            <v>27400</v>
          </cell>
        </row>
        <row r="258">
          <cell r="A258">
            <v>31120</v>
          </cell>
          <cell r="B258" t="str">
            <v>VISOR DE LIQUIDO 3/8" DANFOSS</v>
          </cell>
          <cell r="C258" t="str">
            <v>UND</v>
          </cell>
          <cell r="D258">
            <v>25368</v>
          </cell>
        </row>
        <row r="259">
          <cell r="A259">
            <v>31125</v>
          </cell>
          <cell r="B259" t="str">
            <v>VISOR DE LIQUIDO 3/8" ALCO</v>
          </cell>
          <cell r="C259" t="str">
            <v>UND</v>
          </cell>
          <cell r="D259">
            <v>26300</v>
          </cell>
        </row>
        <row r="260">
          <cell r="A260">
            <v>31130</v>
          </cell>
          <cell r="B260" t="str">
            <v>VISOR DE LIQUIDO 5/8" DANFOSS</v>
          </cell>
          <cell r="C260" t="str">
            <v>UND</v>
          </cell>
          <cell r="D260">
            <v>34152</v>
          </cell>
        </row>
        <row r="261">
          <cell r="A261">
            <v>31135</v>
          </cell>
          <cell r="B261" t="str">
            <v>VISOR DE LIQUIDO 5/8" ALCO</v>
          </cell>
          <cell r="C261" t="str">
            <v>UND</v>
          </cell>
          <cell r="D261">
            <v>28700</v>
          </cell>
        </row>
        <row r="262">
          <cell r="A262">
            <v>31140</v>
          </cell>
          <cell r="B262" t="str">
            <v>VISOR DE LIQUIDO 7/8" DANFOSS</v>
          </cell>
          <cell r="C262" t="str">
            <v>UND</v>
          </cell>
          <cell r="D262">
            <v>56856</v>
          </cell>
        </row>
        <row r="263">
          <cell r="A263">
            <v>31145</v>
          </cell>
          <cell r="B263" t="str">
            <v>VISOR DE LIQUIDO 7/8" ALCO</v>
          </cell>
          <cell r="C263" t="str">
            <v>UND</v>
          </cell>
          <cell r="D263">
            <v>43000</v>
          </cell>
        </row>
        <row r="264">
          <cell r="A264">
            <v>31146</v>
          </cell>
          <cell r="B264" t="str">
            <v>VALVULA TIPO BOLA DE 1 5/8" BRONCE</v>
          </cell>
          <cell r="C264" t="str">
            <v>UND</v>
          </cell>
          <cell r="D264">
            <v>188496.00000000003</v>
          </cell>
        </row>
        <row r="265">
          <cell r="A265">
            <v>31147</v>
          </cell>
          <cell r="B265" t="str">
            <v>VALVUAL TIPO BOLA DE 2 1/8" BRONCE</v>
          </cell>
          <cell r="C265" t="str">
            <v>UND</v>
          </cell>
          <cell r="D265">
            <v>274080</v>
          </cell>
        </row>
        <row r="266">
          <cell r="A266">
            <v>31148</v>
          </cell>
          <cell r="B266" t="str">
            <v>VALVULA SOLENOIDE ME34S290 BOBINA 1 1/8 - IMPORTADA</v>
          </cell>
          <cell r="C266" t="str">
            <v>UND</v>
          </cell>
        </row>
        <row r="267">
          <cell r="A267">
            <v>31149</v>
          </cell>
          <cell r="B267" t="str">
            <v>VALVULA EN ANGULO 1/4 EN BRONCE " IMPORTADA"</v>
          </cell>
          <cell r="C267" t="str">
            <v>UND</v>
          </cell>
        </row>
        <row r="268">
          <cell r="A268">
            <v>31150</v>
          </cell>
          <cell r="B268" t="str">
            <v>VALVULA CHEQUE DANFOSS DE 7/8"</v>
          </cell>
          <cell r="C268" t="str">
            <v>UND</v>
          </cell>
          <cell r="D268">
            <v>104760</v>
          </cell>
        </row>
        <row r="269">
          <cell r="A269">
            <v>31151</v>
          </cell>
          <cell r="B269" t="str">
            <v>VALVULA CHEQUE DE 1 5/8" BRONCE</v>
          </cell>
          <cell r="C269" t="str">
            <v>UND</v>
          </cell>
          <cell r="D269">
            <v>307464.00000000006</v>
          </cell>
        </row>
        <row r="270">
          <cell r="A270">
            <v>31160</v>
          </cell>
          <cell r="B270" t="str">
            <v>VALVULA DESPRESURIZADORA KASON IMPORTADA</v>
          </cell>
          <cell r="C270" t="str">
            <v>UND</v>
          </cell>
          <cell r="D270">
            <v>0</v>
          </cell>
        </row>
        <row r="271">
          <cell r="A271">
            <v>31170</v>
          </cell>
          <cell r="B271" t="str">
            <v>VALVULA TIPO BOLA DE 3/8" SOLDAR COBRE</v>
          </cell>
          <cell r="C271" t="str">
            <v>UND</v>
          </cell>
          <cell r="D271">
            <v>46248</v>
          </cell>
        </row>
        <row r="272">
          <cell r="A272">
            <v>31171</v>
          </cell>
          <cell r="B272" t="str">
            <v>VALVULA TIPO BOLA DE 1/2" SOLDAR COBRE</v>
          </cell>
          <cell r="C272" t="str">
            <v>UND</v>
          </cell>
          <cell r="D272">
            <v>48575.99999999999</v>
          </cell>
        </row>
        <row r="273">
          <cell r="A273">
            <v>31172</v>
          </cell>
          <cell r="B273" t="str">
            <v>VALVULA TIPO BOLA DE 5/8" SOLDAR COBRE</v>
          </cell>
          <cell r="C273" t="str">
            <v>UND</v>
          </cell>
          <cell r="D273">
            <v>49728</v>
          </cell>
        </row>
        <row r="274">
          <cell r="A274">
            <v>31173</v>
          </cell>
          <cell r="B274" t="str">
            <v>VALVULA TIPO BOLA DE 7/8" SOLDAR COBRE</v>
          </cell>
          <cell r="C274" t="str">
            <v>UND</v>
          </cell>
          <cell r="D274">
            <v>67080</v>
          </cell>
        </row>
        <row r="275">
          <cell r="A275">
            <v>31174</v>
          </cell>
          <cell r="B275" t="str">
            <v>VALVULA TIPO BOLA DE 1 1/8" SOLDAR COBRE</v>
          </cell>
          <cell r="C275" t="str">
            <v>UND</v>
          </cell>
          <cell r="D275">
            <v>98304</v>
          </cell>
        </row>
        <row r="276">
          <cell r="A276">
            <v>31175</v>
          </cell>
          <cell r="B276" t="str">
            <v>VALVULA TIPO BOLA DE 1 3/8" SOLDAR COBRE</v>
          </cell>
          <cell r="C276" t="str">
            <v>UND</v>
          </cell>
          <cell r="D276">
            <v>165384</v>
          </cell>
        </row>
        <row r="277">
          <cell r="A277">
            <v>31176</v>
          </cell>
          <cell r="B277" t="str">
            <v>VALVULA TIPO BOLA DE 2 1/8" SOLDAR COBRE</v>
          </cell>
          <cell r="C277" t="str">
            <v>UND</v>
          </cell>
          <cell r="D277">
            <v>274080</v>
          </cell>
        </row>
        <row r="278">
          <cell r="A278">
            <v>31177</v>
          </cell>
          <cell r="B278" t="str">
            <v>VALVULA TIPO BOLA DE 2 5/8" SOLDAR COBRE</v>
          </cell>
          <cell r="C278" t="str">
            <v>UND</v>
          </cell>
          <cell r="D278">
            <v>500735.99999999994</v>
          </cell>
        </row>
        <row r="279">
          <cell r="B279" t="str">
            <v>TORNILLOS</v>
          </cell>
        </row>
        <row r="280">
          <cell r="A280">
            <v>40005</v>
          </cell>
          <cell r="B280" t="str">
            <v>ANCLA DE MANGA 1/4 X 1 3/8"</v>
          </cell>
          <cell r="C280" t="str">
            <v>UND</v>
          </cell>
          <cell r="D280">
            <v>74.80000000000001</v>
          </cell>
        </row>
        <row r="281">
          <cell r="A281">
            <v>40010</v>
          </cell>
          <cell r="B281" t="str">
            <v>ANCLAS DE MANGA 1/4 X 1 1/2"</v>
          </cell>
          <cell r="C281" t="str">
            <v>UND</v>
          </cell>
          <cell r="D281">
            <v>91.30000000000001</v>
          </cell>
        </row>
        <row r="282">
          <cell r="A282">
            <v>40020</v>
          </cell>
          <cell r="B282" t="str">
            <v>ANCLAS DE MANGA 3/8 X 2 1/2"</v>
          </cell>
          <cell r="C282" t="str">
            <v>UND</v>
          </cell>
          <cell r="D282">
            <v>223.3</v>
          </cell>
        </row>
        <row r="283">
          <cell r="A283">
            <v>40030</v>
          </cell>
          <cell r="B283" t="str">
            <v>ANCLAS DE MANGA 5/16 X 2 1/2"</v>
          </cell>
          <cell r="C283" t="str">
            <v>UND</v>
          </cell>
          <cell r="D283">
            <v>165</v>
          </cell>
        </row>
        <row r="284">
          <cell r="A284">
            <v>40035</v>
          </cell>
          <cell r="B284" t="str">
            <v>ARANDELA ACERO INOX 1/2"</v>
          </cell>
          <cell r="C284" t="str">
            <v>UND</v>
          </cell>
          <cell r="D284">
            <v>101.2</v>
          </cell>
        </row>
        <row r="285">
          <cell r="A285">
            <v>40040</v>
          </cell>
          <cell r="B285" t="str">
            <v>ARANDELA GALV 1/2"</v>
          </cell>
          <cell r="C285" t="str">
            <v>UND</v>
          </cell>
          <cell r="D285">
            <v>46.2</v>
          </cell>
        </row>
        <row r="286">
          <cell r="A286">
            <v>40050</v>
          </cell>
          <cell r="B286" t="str">
            <v>ARANDELA GALV 1/4"</v>
          </cell>
          <cell r="C286" t="str">
            <v>UND</v>
          </cell>
          <cell r="D286">
            <v>13.200000000000001</v>
          </cell>
        </row>
        <row r="287">
          <cell r="A287">
            <v>40060</v>
          </cell>
          <cell r="B287" t="str">
            <v>ARANDELA GALV 3/8"</v>
          </cell>
          <cell r="C287" t="str">
            <v>UND</v>
          </cell>
          <cell r="D287">
            <v>18.700000000000003</v>
          </cell>
        </row>
        <row r="288">
          <cell r="A288">
            <v>40070</v>
          </cell>
          <cell r="B288" t="str">
            <v>ARANDELA GALV 5/16"</v>
          </cell>
          <cell r="C288" t="str">
            <v>UND</v>
          </cell>
          <cell r="D288">
            <v>16.5</v>
          </cell>
        </row>
        <row r="289">
          <cell r="A289">
            <v>40071</v>
          </cell>
          <cell r="B289" t="str">
            <v>CODO GALVANIZADO DE 2" X 45º ROSCAR</v>
          </cell>
          <cell r="C289" t="str">
            <v>UND</v>
          </cell>
          <cell r="D289">
            <v>4960</v>
          </cell>
        </row>
        <row r="290">
          <cell r="A290">
            <v>40072</v>
          </cell>
          <cell r="B290" t="str">
            <v>COPA SIERRA 2"</v>
          </cell>
          <cell r="C290" t="str">
            <v>UND</v>
          </cell>
          <cell r="D290">
            <v>20135</v>
          </cell>
        </row>
        <row r="291">
          <cell r="A291">
            <v>40073</v>
          </cell>
          <cell r="B291" t="str">
            <v>COPA SIERRA 1"</v>
          </cell>
          <cell r="C291" t="str">
            <v>UND</v>
          </cell>
          <cell r="D291">
            <v>14180</v>
          </cell>
        </row>
        <row r="292">
          <cell r="A292">
            <v>40075</v>
          </cell>
          <cell r="B292" t="str">
            <v>ESPARRAGO 3/8" x 1MT</v>
          </cell>
          <cell r="C292" t="str">
            <v>UND</v>
          </cell>
          <cell r="D292">
            <v>1807.3000000000002</v>
          </cell>
        </row>
        <row r="293">
          <cell r="A293">
            <v>40076</v>
          </cell>
          <cell r="B293" t="str">
            <v>ESPARRAGO 5/16" x 1MT</v>
          </cell>
          <cell r="C293" t="str">
            <v>UND</v>
          </cell>
          <cell r="D293">
            <v>1225.4</v>
          </cell>
        </row>
        <row r="294">
          <cell r="A294">
            <v>40080</v>
          </cell>
          <cell r="B294" t="str">
            <v>GUASA GALV 1/2"</v>
          </cell>
          <cell r="C294" t="str">
            <v>UND</v>
          </cell>
          <cell r="D294">
            <v>35.2</v>
          </cell>
        </row>
        <row r="295">
          <cell r="A295">
            <v>40090</v>
          </cell>
          <cell r="B295" t="str">
            <v>GUASA GALV 1/4"</v>
          </cell>
          <cell r="C295" t="str">
            <v>UND</v>
          </cell>
          <cell r="D295">
            <v>8.8</v>
          </cell>
        </row>
        <row r="296">
          <cell r="A296">
            <v>40100</v>
          </cell>
          <cell r="B296" t="str">
            <v>GUASA GALV 3/8"</v>
          </cell>
          <cell r="C296" t="str">
            <v>UND</v>
          </cell>
          <cell r="D296">
            <v>23.1</v>
          </cell>
        </row>
        <row r="297">
          <cell r="A297">
            <v>40110</v>
          </cell>
          <cell r="B297" t="str">
            <v>GUASA GALV 5/16"</v>
          </cell>
          <cell r="C297" t="str">
            <v>UND</v>
          </cell>
          <cell r="D297">
            <v>15.400000000000002</v>
          </cell>
        </row>
        <row r="298">
          <cell r="A298">
            <v>40120</v>
          </cell>
          <cell r="B298" t="str">
            <v>TORNILLO ACERO INOX C AV 1/4 X 1"</v>
          </cell>
          <cell r="C298" t="str">
            <v>UND</v>
          </cell>
          <cell r="D298">
            <v>289.3</v>
          </cell>
        </row>
        <row r="299">
          <cell r="A299">
            <v>40125</v>
          </cell>
          <cell r="B299" t="str">
            <v>TORNILLO ACERO INOX C AV 1/4 X 3/4"</v>
          </cell>
          <cell r="C299" t="str">
            <v>UND</v>
          </cell>
          <cell r="D299">
            <v>237.60000000000002</v>
          </cell>
        </row>
        <row r="300">
          <cell r="A300">
            <v>40126</v>
          </cell>
          <cell r="B300" t="str">
            <v>TORNILLO HEX INOX 2 1/2" X 1/2"</v>
          </cell>
          <cell r="C300" t="str">
            <v>UND</v>
          </cell>
          <cell r="D300">
            <v>2249.5</v>
          </cell>
        </row>
        <row r="301">
          <cell r="A301">
            <v>40130</v>
          </cell>
          <cell r="B301" t="str">
            <v>TORNILLO HEX GALV  5/16 X 1 1/2"</v>
          </cell>
          <cell r="C301" t="str">
            <v>UND</v>
          </cell>
          <cell r="D301">
            <v>85.80000000000001</v>
          </cell>
        </row>
        <row r="302">
          <cell r="A302">
            <v>40140</v>
          </cell>
          <cell r="B302" t="str">
            <v>TORNILLO HEX GALV COMP. 1/4 X 1"</v>
          </cell>
          <cell r="C302" t="str">
            <v>UND</v>
          </cell>
          <cell r="D302">
            <v>42.900000000000006</v>
          </cell>
        </row>
        <row r="303">
          <cell r="A303">
            <v>40141</v>
          </cell>
          <cell r="B303" t="str">
            <v>TORNILLO HEX GALV COMP. 1/4 X 1 1/2"</v>
          </cell>
          <cell r="C303" t="str">
            <v>UND</v>
          </cell>
          <cell r="D303">
            <v>52.800000000000004</v>
          </cell>
        </row>
        <row r="304">
          <cell r="A304">
            <v>40142</v>
          </cell>
          <cell r="B304" t="str">
            <v>TORNILLO HEX GALV COMP. 1/4 X 2"</v>
          </cell>
          <cell r="C304" t="str">
            <v>UND</v>
          </cell>
          <cell r="D304">
            <v>79.2</v>
          </cell>
        </row>
        <row r="305">
          <cell r="A305">
            <v>40143</v>
          </cell>
          <cell r="B305" t="str">
            <v>TORNILLO HEX GALV COMP. 1/4 X 3/4"</v>
          </cell>
          <cell r="C305" t="str">
            <v>UND</v>
          </cell>
          <cell r="D305">
            <v>38.5</v>
          </cell>
        </row>
        <row r="306">
          <cell r="A306">
            <v>40144</v>
          </cell>
          <cell r="B306" t="str">
            <v>TORNILLO HEX GALV COMP. 1/4 X 1/2"</v>
          </cell>
          <cell r="C306" t="str">
            <v>UND</v>
          </cell>
          <cell r="D306">
            <v>34.1</v>
          </cell>
        </row>
        <row r="307">
          <cell r="A307">
            <v>40145</v>
          </cell>
          <cell r="B307" t="str">
            <v>TORNILLO HEX GALV COMP. 3/8 X 1"</v>
          </cell>
          <cell r="C307" t="str">
            <v>UND</v>
          </cell>
          <cell r="D307">
            <v>90.2</v>
          </cell>
        </row>
        <row r="308">
          <cell r="A308">
            <v>40146</v>
          </cell>
          <cell r="B308" t="str">
            <v>TORNILLO HEX GALV COMP. 3/8 X 5"</v>
          </cell>
          <cell r="C308" t="str">
            <v>UND</v>
          </cell>
          <cell r="D308">
            <v>446.6</v>
          </cell>
        </row>
        <row r="309">
          <cell r="A309">
            <v>40147</v>
          </cell>
          <cell r="B309" t="str">
            <v>TORNILLO HEX GALV COMP. 3/8 X 1 1/2"</v>
          </cell>
          <cell r="C309" t="str">
            <v>UND</v>
          </cell>
          <cell r="D309">
            <v>122.10000000000001</v>
          </cell>
        </row>
        <row r="310">
          <cell r="A310">
            <v>40148</v>
          </cell>
          <cell r="B310" t="str">
            <v>TORNILLO HEX GALV COMP. 3/8 X 2"</v>
          </cell>
          <cell r="C310" t="str">
            <v>UND</v>
          </cell>
          <cell r="D310">
            <v>154</v>
          </cell>
        </row>
        <row r="311">
          <cell r="A311">
            <v>40149</v>
          </cell>
          <cell r="B311" t="str">
            <v>TORNILLO HEX GALV COMP. 3/8 X 3/4"</v>
          </cell>
          <cell r="C311" t="str">
            <v>UND</v>
          </cell>
          <cell r="D311">
            <v>78.10000000000001</v>
          </cell>
        </row>
        <row r="312">
          <cell r="A312">
            <v>40150</v>
          </cell>
          <cell r="B312" t="str">
            <v>TORNILLO HEX GALV COMP. 5/16 X 1"</v>
          </cell>
          <cell r="C312" t="str">
            <v>UND</v>
          </cell>
          <cell r="D312">
            <v>63.800000000000004</v>
          </cell>
        </row>
        <row r="313">
          <cell r="A313">
            <v>40151</v>
          </cell>
          <cell r="B313" t="str">
            <v>TORNILLO HEX GALV COMP. 5/16 X 1 1/2"</v>
          </cell>
          <cell r="C313" t="str">
            <v>UND</v>
          </cell>
          <cell r="D313">
            <v>85.80000000000001</v>
          </cell>
        </row>
        <row r="314">
          <cell r="A314">
            <v>40152</v>
          </cell>
          <cell r="B314" t="str">
            <v>TORNILLO HEX GALV COMP. 5/16 X 2"</v>
          </cell>
          <cell r="C314" t="str">
            <v>UND</v>
          </cell>
          <cell r="D314">
            <v>107.80000000000001</v>
          </cell>
        </row>
        <row r="315">
          <cell r="A315">
            <v>40160</v>
          </cell>
          <cell r="B315" t="str">
            <v>TORNILLO HEX GALV COMP. 5/16 X 3/4"</v>
          </cell>
          <cell r="C315" t="str">
            <v>UND</v>
          </cell>
          <cell r="D315">
            <v>55.00000000000001</v>
          </cell>
        </row>
        <row r="316">
          <cell r="A316">
            <v>40164</v>
          </cell>
          <cell r="B316" t="str">
            <v>TORNILLO HEX GALV COMP. 5/16 X 4"</v>
          </cell>
          <cell r="C316" t="str">
            <v>UND</v>
          </cell>
          <cell r="D316">
            <v>192.50000000000003</v>
          </cell>
        </row>
        <row r="317">
          <cell r="A317">
            <v>40165</v>
          </cell>
          <cell r="B317" t="str">
            <v>TORNILLO HEX GALV COMP. 5/16 X 5"</v>
          </cell>
          <cell r="C317" t="str">
            <v>UND</v>
          </cell>
          <cell r="D317">
            <v>304.70000000000005</v>
          </cell>
        </row>
        <row r="318">
          <cell r="A318">
            <v>40170</v>
          </cell>
          <cell r="B318" t="str">
            <v>TORNILLO HEX GALV COMP. 5/16 X 5 1/2"</v>
          </cell>
          <cell r="C318" t="str">
            <v>UND</v>
          </cell>
          <cell r="D318">
            <v>332.20000000000005</v>
          </cell>
        </row>
        <row r="319">
          <cell r="A319">
            <v>40175</v>
          </cell>
          <cell r="B319" t="str">
            <v>TORNILLO LAM No. 06 X 1"</v>
          </cell>
          <cell r="C319" t="str">
            <v>UND</v>
          </cell>
          <cell r="D319">
            <v>11</v>
          </cell>
        </row>
        <row r="320">
          <cell r="A320">
            <v>40176</v>
          </cell>
          <cell r="B320" t="str">
            <v>TORNILLO LAM No. 06 X 1 1/2"</v>
          </cell>
          <cell r="C320" t="str">
            <v>UND</v>
          </cell>
          <cell r="D320">
            <v>18.700000000000003</v>
          </cell>
        </row>
        <row r="321">
          <cell r="A321">
            <v>40180</v>
          </cell>
          <cell r="B321" t="str">
            <v>TORNILLO LAM No. 06 X 3/4"</v>
          </cell>
          <cell r="C321" t="str">
            <v>UND</v>
          </cell>
          <cell r="D321">
            <v>9.9</v>
          </cell>
        </row>
        <row r="322">
          <cell r="A322">
            <v>40185</v>
          </cell>
          <cell r="B322" t="str">
            <v>TORNILLO LAM No. 08 X 1"</v>
          </cell>
          <cell r="C322" t="str">
            <v>UND</v>
          </cell>
          <cell r="D322">
            <v>15.400000000000002</v>
          </cell>
        </row>
        <row r="323">
          <cell r="A323">
            <v>40190</v>
          </cell>
          <cell r="B323" t="str">
            <v>TORNILLO LAM No. 08 X 1/2"</v>
          </cell>
          <cell r="C323" t="str">
            <v>UND</v>
          </cell>
          <cell r="D323">
            <v>11</v>
          </cell>
        </row>
        <row r="324">
          <cell r="A324">
            <v>40200</v>
          </cell>
          <cell r="B324" t="str">
            <v>TORNILLO LAM No. 08 X 3/4"</v>
          </cell>
          <cell r="C324" t="str">
            <v>UND</v>
          </cell>
          <cell r="D324">
            <v>12.100000000000001</v>
          </cell>
        </row>
        <row r="325">
          <cell r="A325">
            <v>40205</v>
          </cell>
          <cell r="B325" t="str">
            <v>TORNILLO LAM No. 08 X 3/8"</v>
          </cell>
          <cell r="C325" t="str">
            <v>UND</v>
          </cell>
          <cell r="D325">
            <v>11</v>
          </cell>
        </row>
        <row r="326">
          <cell r="A326">
            <v>40207</v>
          </cell>
          <cell r="B326" t="str">
            <v>TORNILLO LAM No. 10 X 1"</v>
          </cell>
          <cell r="C326" t="str">
            <v>UND</v>
          </cell>
          <cell r="D326">
            <v>20.900000000000002</v>
          </cell>
        </row>
        <row r="327">
          <cell r="A327">
            <v>40210</v>
          </cell>
          <cell r="B327" t="str">
            <v>TORNILLO LAM No. 10 X 1/2"</v>
          </cell>
          <cell r="C327" t="str">
            <v>UND</v>
          </cell>
          <cell r="D327">
            <v>15.400000000000002</v>
          </cell>
        </row>
        <row r="328">
          <cell r="A328">
            <v>40220</v>
          </cell>
          <cell r="B328" t="str">
            <v>TORNILLO LAM No. 10 X 1/2" C EXA.</v>
          </cell>
          <cell r="C328" t="str">
            <v>UND</v>
          </cell>
          <cell r="D328">
            <v>30.800000000000004</v>
          </cell>
        </row>
        <row r="329">
          <cell r="A329">
            <v>40230</v>
          </cell>
          <cell r="B329" t="str">
            <v>TORNILLO LAM No. 10 X 3/4"</v>
          </cell>
          <cell r="C329" t="str">
            <v>UND</v>
          </cell>
          <cell r="D329">
            <v>16.5</v>
          </cell>
        </row>
        <row r="330">
          <cell r="A330">
            <v>40235</v>
          </cell>
          <cell r="B330" t="str">
            <v>TORNILLO LAM No. 12 X 1"</v>
          </cell>
          <cell r="C330" t="str">
            <v>UND</v>
          </cell>
          <cell r="D330">
            <v>31.900000000000002</v>
          </cell>
        </row>
        <row r="331">
          <cell r="A331">
            <v>40240</v>
          </cell>
          <cell r="B331" t="str">
            <v>TORNILLO LAM No. 12 X 1 1/2"</v>
          </cell>
          <cell r="C331" t="str">
            <v>UND</v>
          </cell>
          <cell r="D331">
            <v>47.300000000000004</v>
          </cell>
        </row>
        <row r="332">
          <cell r="A332">
            <v>40250</v>
          </cell>
          <cell r="B332" t="str">
            <v>TORNILLO PAM 3/16 X 3/4"  C TUERCA</v>
          </cell>
          <cell r="C332" t="str">
            <v>UND</v>
          </cell>
          <cell r="D332">
            <v>34.1</v>
          </cell>
        </row>
        <row r="333">
          <cell r="A333">
            <v>40260</v>
          </cell>
          <cell r="B333" t="str">
            <v>TUERCA GALV 1/4"</v>
          </cell>
          <cell r="C333" t="str">
            <v>UND</v>
          </cell>
          <cell r="D333">
            <v>13.200000000000001</v>
          </cell>
        </row>
        <row r="334">
          <cell r="A334">
            <v>40270</v>
          </cell>
          <cell r="B334" t="str">
            <v>TUERCA GALV 1/2"</v>
          </cell>
          <cell r="C334" t="str">
            <v>UND</v>
          </cell>
          <cell r="D334">
            <v>71.5</v>
          </cell>
        </row>
        <row r="335">
          <cell r="A335">
            <v>40275</v>
          </cell>
          <cell r="B335" t="str">
            <v>TUERCA INOX 1/2"</v>
          </cell>
          <cell r="C335" t="str">
            <v>UND</v>
          </cell>
          <cell r="D335">
            <v>441.1</v>
          </cell>
        </row>
        <row r="336">
          <cell r="A336">
            <v>40280</v>
          </cell>
          <cell r="B336" t="str">
            <v>TUERCA GALV 3/8"</v>
          </cell>
          <cell r="C336" t="str">
            <v>UND</v>
          </cell>
          <cell r="D336">
            <v>28.6</v>
          </cell>
        </row>
        <row r="337">
          <cell r="A337">
            <v>40290</v>
          </cell>
          <cell r="B337" t="str">
            <v>TUERCA GALV 5/16"</v>
          </cell>
          <cell r="C337" t="str">
            <v>UND</v>
          </cell>
          <cell r="D337">
            <v>19.8</v>
          </cell>
        </row>
        <row r="338">
          <cell r="A338">
            <v>40300</v>
          </cell>
          <cell r="B338" t="str">
            <v>VARILLA ROSCADA 1/2"</v>
          </cell>
          <cell r="C338" t="str">
            <v>MT</v>
          </cell>
          <cell r="D338">
            <v>2931.5000000000005</v>
          </cell>
        </row>
        <row r="339">
          <cell r="A339">
            <v>40310</v>
          </cell>
          <cell r="B339" t="str">
            <v>VARILLA ROSCADA 3/8"</v>
          </cell>
          <cell r="C339" t="str">
            <v>MT</v>
          </cell>
          <cell r="D339">
            <v>1606.0000000000002</v>
          </cell>
        </row>
        <row r="340">
          <cell r="A340">
            <v>40320</v>
          </cell>
          <cell r="B340" t="str">
            <v>VARILLA ROSCADA 5/16"</v>
          </cell>
          <cell r="C340" t="str">
            <v>MT</v>
          </cell>
          <cell r="D340">
            <v>1079.1000000000001</v>
          </cell>
        </row>
        <row r="341">
          <cell r="B341" t="str">
            <v>VARIOS</v>
          </cell>
        </row>
        <row r="342">
          <cell r="A342">
            <v>50010</v>
          </cell>
          <cell r="B342" t="str">
            <v>ACPM</v>
          </cell>
          <cell r="C342" t="str">
            <v>GL</v>
          </cell>
          <cell r="D342">
            <v>5466.3</v>
          </cell>
        </row>
        <row r="343">
          <cell r="A343">
            <v>50020</v>
          </cell>
          <cell r="B343" t="str">
            <v>AGUARRAS</v>
          </cell>
          <cell r="C343" t="str">
            <v>GL</v>
          </cell>
          <cell r="D343">
            <v>9975</v>
          </cell>
        </row>
        <row r="344">
          <cell r="A344">
            <v>50030</v>
          </cell>
          <cell r="B344" t="str">
            <v>ANGULO DE HIERRO 1/8  X 1 1/2"</v>
          </cell>
          <cell r="C344" t="str">
            <v>MT</v>
          </cell>
          <cell r="D344">
            <v>3831.4500000000003</v>
          </cell>
        </row>
        <row r="345">
          <cell r="A345">
            <v>50040</v>
          </cell>
          <cell r="B345" t="str">
            <v>ANGULO DE HIERRO 3/16 X 1 1/2"</v>
          </cell>
          <cell r="C345" t="str">
            <v>MT</v>
          </cell>
          <cell r="D345">
            <v>5823.3</v>
          </cell>
        </row>
        <row r="346">
          <cell r="A346">
            <v>50050</v>
          </cell>
          <cell r="B346" t="str">
            <v>ANGULO DE HIERRO</v>
          </cell>
        </row>
        <row r="347">
          <cell r="A347">
            <v>50060</v>
          </cell>
          <cell r="B347" t="str">
            <v>ANGULO DE HIERRO 3/16 X 1 1/4"</v>
          </cell>
          <cell r="C347" t="str">
            <v>MT</v>
          </cell>
          <cell r="D347">
            <v>4754.400000000001</v>
          </cell>
        </row>
        <row r="348">
          <cell r="A348">
            <v>50070</v>
          </cell>
          <cell r="B348" t="str">
            <v>ANGULO DE HIERRO 3/16 X 2"</v>
          </cell>
          <cell r="C348" t="str">
            <v>MT</v>
          </cell>
          <cell r="D348">
            <v>7528.5</v>
          </cell>
        </row>
        <row r="349">
          <cell r="A349">
            <v>50080</v>
          </cell>
          <cell r="B349" t="str">
            <v>BOLSA PLASTICA 9 X 14" C-2</v>
          </cell>
          <cell r="C349" t="str">
            <v>UND</v>
          </cell>
          <cell r="D349">
            <v>73.5</v>
          </cell>
        </row>
        <row r="350">
          <cell r="A350">
            <v>50085</v>
          </cell>
          <cell r="B350" t="str">
            <v>BOLSA PLASTICA 15x22" C-2</v>
          </cell>
          <cell r="C350" t="str">
            <v>UND</v>
          </cell>
          <cell r="D350">
            <v>111.30000000000001</v>
          </cell>
        </row>
        <row r="351">
          <cell r="A351">
            <v>50090</v>
          </cell>
          <cell r="B351" t="str">
            <v>CARPETA X KILO</v>
          </cell>
          <cell r="C351" t="str">
            <v>KL</v>
          </cell>
          <cell r="D351">
            <v>1785</v>
          </cell>
        </row>
        <row r="352">
          <cell r="A352">
            <v>50095</v>
          </cell>
          <cell r="B352" t="str">
            <v>CARPETA x UNIDAD</v>
          </cell>
          <cell r="C352" t="str">
            <v>UND</v>
          </cell>
          <cell r="D352">
            <v>157.5</v>
          </cell>
        </row>
        <row r="353">
          <cell r="A353">
            <v>50100</v>
          </cell>
          <cell r="B353" t="str">
            <v>CAUCHO SOPORTE ESPESOR 1/2" DIA 2 3/8"</v>
          </cell>
          <cell r="C353" t="str">
            <v>UND</v>
          </cell>
          <cell r="D353">
            <v>691.95</v>
          </cell>
        </row>
        <row r="354">
          <cell r="A354">
            <v>50105</v>
          </cell>
          <cell r="B354" t="str">
            <v>CAUCHO SOPORTE ESPESOR 1" DIA 2"</v>
          </cell>
          <cell r="C354" t="str">
            <v>UND</v>
          </cell>
          <cell r="D354">
            <v>2075.85</v>
          </cell>
        </row>
        <row r="355">
          <cell r="A355">
            <v>50110</v>
          </cell>
          <cell r="B355" t="str">
            <v>CINTA DE ENMASCARAR 3/4"</v>
          </cell>
          <cell r="C355" t="str">
            <v>UND</v>
          </cell>
          <cell r="D355">
            <v>1991.8500000000001</v>
          </cell>
        </row>
        <row r="356">
          <cell r="A356">
            <v>50120</v>
          </cell>
          <cell r="B356" t="str">
            <v>CINTA TEFLON</v>
          </cell>
          <cell r="C356" t="str">
            <v>UND</v>
          </cell>
          <cell r="D356">
            <v>378</v>
          </cell>
        </row>
        <row r="357">
          <cell r="A357">
            <v>50130</v>
          </cell>
          <cell r="B357" t="str">
            <v>CHAZO PLASTICO 1/4"</v>
          </cell>
          <cell r="C357" t="str">
            <v>UND</v>
          </cell>
          <cell r="D357">
            <v>7.700000000000001</v>
          </cell>
        </row>
        <row r="358">
          <cell r="A358">
            <v>50135</v>
          </cell>
          <cell r="B358" t="str">
            <v>CHAZO PLASTICO 5/16"</v>
          </cell>
          <cell r="C358" t="str">
            <v>UND</v>
          </cell>
          <cell r="D358">
            <v>11</v>
          </cell>
        </row>
        <row r="359">
          <cell r="A359">
            <v>50140</v>
          </cell>
          <cell r="B359" t="str">
            <v>CHAZO PLASTICO 3/8"</v>
          </cell>
          <cell r="C359" t="str">
            <v>UND</v>
          </cell>
          <cell r="D359">
            <v>15.400000000000002</v>
          </cell>
        </row>
        <row r="360">
          <cell r="A360">
            <v>50145</v>
          </cell>
          <cell r="B360" t="str">
            <v>CHAZO PLASTICO 1/2"</v>
          </cell>
          <cell r="C360" t="str">
            <v>UND</v>
          </cell>
          <cell r="D360">
            <v>48.400000000000006</v>
          </cell>
        </row>
        <row r="361">
          <cell r="A361">
            <v>50150</v>
          </cell>
          <cell r="B361" t="str">
            <v>EMPAQUE PARA LAMPARA LEGRAN</v>
          </cell>
          <cell r="C361" t="str">
            <v>UND</v>
          </cell>
        </row>
        <row r="362">
          <cell r="A362">
            <v>50160</v>
          </cell>
          <cell r="B362" t="str">
            <v>GAS PROPANO</v>
          </cell>
          <cell r="C362" t="str">
            <v>LB</v>
          </cell>
          <cell r="D362">
            <v>1567.5000000000002</v>
          </cell>
        </row>
        <row r="363">
          <cell r="A363">
            <v>50170</v>
          </cell>
          <cell r="B363" t="str">
            <v>GRASA</v>
          </cell>
          <cell r="C363" t="str">
            <v>LB</v>
          </cell>
          <cell r="D363">
            <v>5720.000000000001</v>
          </cell>
        </row>
        <row r="364">
          <cell r="A364">
            <v>50180</v>
          </cell>
          <cell r="B364" t="str">
            <v>GUSANILLO 1/4"</v>
          </cell>
          <cell r="C364" t="str">
            <v>UND</v>
          </cell>
          <cell r="D364">
            <v>1383.8000000000002</v>
          </cell>
        </row>
        <row r="365">
          <cell r="A365">
            <v>50190</v>
          </cell>
          <cell r="B365" t="str">
            <v>LAMINA DE ALUMINIO C 0.4 X 0.90 MT</v>
          </cell>
          <cell r="C365" t="str">
            <v>MT</v>
          </cell>
          <cell r="D365">
            <v>15133.800000000001</v>
          </cell>
        </row>
        <row r="366">
          <cell r="A366">
            <v>50200</v>
          </cell>
          <cell r="B366" t="str">
            <v>LIMPIADOR PVC x 1/8</v>
          </cell>
          <cell r="C366" t="str">
            <v>UND</v>
          </cell>
          <cell r="D366">
            <v>9934.1</v>
          </cell>
        </row>
        <row r="367">
          <cell r="A367">
            <v>50210</v>
          </cell>
          <cell r="B367" t="str">
            <v>NITROGENO</v>
          </cell>
          <cell r="C367" t="str">
            <v>MC</v>
          </cell>
          <cell r="D367">
            <v>14300.000000000002</v>
          </cell>
        </row>
        <row r="368">
          <cell r="A368">
            <v>50220</v>
          </cell>
          <cell r="B368" t="str">
            <v>OXIGENO</v>
          </cell>
          <cell r="C368" t="str">
            <v>MC</v>
          </cell>
          <cell r="D368">
            <v>14300.000000000002</v>
          </cell>
        </row>
        <row r="369">
          <cell r="A369">
            <v>50230</v>
          </cell>
          <cell r="B369" t="str">
            <v>PEGADIT TRANSP</v>
          </cell>
          <cell r="C369" t="str">
            <v>UND</v>
          </cell>
          <cell r="D369">
            <v>1896.4</v>
          </cell>
        </row>
        <row r="370">
          <cell r="A370">
            <v>50240</v>
          </cell>
          <cell r="B370" t="str">
            <v>PEGANTE PVC  x 1/16</v>
          </cell>
          <cell r="C370" t="str">
            <v>UND</v>
          </cell>
          <cell r="D370">
            <v>12108.800000000001</v>
          </cell>
        </row>
        <row r="371">
          <cell r="A371">
            <v>50250</v>
          </cell>
          <cell r="B371" t="str">
            <v>POLIURETANO A Y B</v>
          </cell>
          <cell r="C371" t="str">
            <v>KL</v>
          </cell>
          <cell r="D371">
            <v>8904</v>
          </cell>
        </row>
        <row r="372">
          <cell r="A372">
            <v>50260</v>
          </cell>
          <cell r="B372" t="str">
            <v>REMACHE POP 4-6</v>
          </cell>
          <cell r="C372" t="str">
            <v>UND</v>
          </cell>
          <cell r="D372">
            <v>15.400000000000002</v>
          </cell>
        </row>
        <row r="373">
          <cell r="A373">
            <v>50270</v>
          </cell>
          <cell r="B373" t="str">
            <v>SEGUETA 18 DIENTES</v>
          </cell>
          <cell r="C373" t="str">
            <v>UND</v>
          </cell>
          <cell r="D373">
            <v>1980.0000000000002</v>
          </cell>
        </row>
        <row r="374">
          <cell r="A374">
            <v>50280</v>
          </cell>
          <cell r="B374" t="str">
            <v>SEGUETA 24 DIENTES</v>
          </cell>
          <cell r="C374" t="str">
            <v>UND</v>
          </cell>
          <cell r="D374">
            <v>1980.0000000000002</v>
          </cell>
        </row>
        <row r="375">
          <cell r="A375">
            <v>50290</v>
          </cell>
          <cell r="B375" t="str">
            <v>SILICONA PEGADIT TRANSPARENTE 300 ML</v>
          </cell>
          <cell r="C375" t="str">
            <v>UND</v>
          </cell>
          <cell r="D375">
            <v>6375.6</v>
          </cell>
        </row>
        <row r="376">
          <cell r="A376">
            <v>50300</v>
          </cell>
          <cell r="B376" t="str">
            <v>SINTESOLDA RAPIDO</v>
          </cell>
          <cell r="C376" t="str">
            <v>UND</v>
          </cell>
          <cell r="D376">
            <v>5612.25</v>
          </cell>
        </row>
        <row r="377">
          <cell r="A377">
            <v>50310</v>
          </cell>
          <cell r="B377" t="str">
            <v>SUPER BONDER 5 MM</v>
          </cell>
          <cell r="C377" t="str">
            <v>UND</v>
          </cell>
          <cell r="D377">
            <v>5775</v>
          </cell>
        </row>
        <row r="378">
          <cell r="A378">
            <v>50320</v>
          </cell>
          <cell r="B378" t="str">
            <v>THINER CORRIENTE</v>
          </cell>
          <cell r="C378" t="str">
            <v>GL</v>
          </cell>
          <cell r="D378">
            <v>12075</v>
          </cell>
        </row>
        <row r="379">
          <cell r="B379" t="str">
            <v>TABLERO ELECTRICO</v>
          </cell>
        </row>
        <row r="380">
          <cell r="A380">
            <v>60010</v>
          </cell>
          <cell r="B380" t="str">
            <v>ACRILICO EVAPORADOR</v>
          </cell>
          <cell r="C380" t="str">
            <v>UND</v>
          </cell>
          <cell r="D380">
            <v>1430.0000000000002</v>
          </cell>
        </row>
        <row r="381">
          <cell r="A381">
            <v>60020</v>
          </cell>
          <cell r="B381" t="str">
            <v>ACRILICO OFF</v>
          </cell>
          <cell r="C381" t="str">
            <v>UND</v>
          </cell>
          <cell r="D381">
            <v>1100</v>
          </cell>
        </row>
        <row r="382">
          <cell r="A382">
            <v>60030</v>
          </cell>
          <cell r="B382" t="str">
            <v>ACRILICO ON</v>
          </cell>
          <cell r="C382" t="str">
            <v>UND</v>
          </cell>
          <cell r="D382">
            <v>1100</v>
          </cell>
        </row>
        <row r="383">
          <cell r="A383">
            <v>60040</v>
          </cell>
          <cell r="B383" t="str">
            <v>ACRILICO RESISTENCIAS</v>
          </cell>
          <cell r="C383" t="str">
            <v>UND</v>
          </cell>
          <cell r="D383">
            <v>1430.0000000000002</v>
          </cell>
        </row>
        <row r="384">
          <cell r="A384">
            <v>60050</v>
          </cell>
          <cell r="B384" t="str">
            <v>ACRILICO SOLENOIDE</v>
          </cell>
          <cell r="C384" t="str">
            <v>UND</v>
          </cell>
          <cell r="D384">
            <v>1430.0000000000002</v>
          </cell>
        </row>
        <row r="385">
          <cell r="A385">
            <v>60060</v>
          </cell>
          <cell r="B385" t="str">
            <v>AMARRAS PLASTICAS 10 CM</v>
          </cell>
          <cell r="C385" t="str">
            <v>UND</v>
          </cell>
          <cell r="D385">
            <v>6.6000000000000005</v>
          </cell>
        </row>
        <row r="386">
          <cell r="A386">
            <v>60061</v>
          </cell>
          <cell r="B386" t="str">
            <v>AMARRAS PLASTICAS 15 CM</v>
          </cell>
          <cell r="C386" t="str">
            <v>UND</v>
          </cell>
          <cell r="D386">
            <v>25.3</v>
          </cell>
        </row>
        <row r="387">
          <cell r="A387">
            <v>60062</v>
          </cell>
          <cell r="B387" t="str">
            <v>AMARRAS PLASTICAS 20 CM</v>
          </cell>
          <cell r="C387" t="str">
            <v>UND</v>
          </cell>
          <cell r="D387">
            <v>40.7</v>
          </cell>
        </row>
        <row r="388">
          <cell r="A388">
            <v>60063</v>
          </cell>
          <cell r="B388" t="str">
            <v>AMARRAS PLASTICAS 30 CM</v>
          </cell>
          <cell r="C388" t="str">
            <v>UND</v>
          </cell>
          <cell r="D388">
            <v>70.4</v>
          </cell>
        </row>
        <row r="389">
          <cell r="A389">
            <v>60065</v>
          </cell>
          <cell r="B389" t="str">
            <v>BASE RELESIEMENS 3RU1916-3AA01 PARA 3RU1116</v>
          </cell>
          <cell r="C389" t="str">
            <v>UND</v>
          </cell>
          <cell r="D389">
            <v>28548.45</v>
          </cell>
        </row>
        <row r="390">
          <cell r="A390">
            <v>60066</v>
          </cell>
          <cell r="B390" t="str">
            <v>BASE RELE SIEMENS 3RU1926-3AA01 PARA 3RU1126</v>
          </cell>
          <cell r="C390" t="str">
            <v>UND</v>
          </cell>
          <cell r="D390">
            <v>33334.35</v>
          </cell>
        </row>
        <row r="391">
          <cell r="A391">
            <v>60067</v>
          </cell>
          <cell r="B391" t="str">
            <v>BASE RELE SIEMENS 3RU1936-3AA01 PARA 3RU1136</v>
          </cell>
          <cell r="C391" t="str">
            <v>UND</v>
          </cell>
          <cell r="D391">
            <v>37619.4</v>
          </cell>
        </row>
        <row r="392">
          <cell r="A392">
            <v>60068</v>
          </cell>
          <cell r="B392" t="str">
            <v>BASE RELE SIEMENS 3RU1946-3AA01 PARA 3RU1146</v>
          </cell>
          <cell r="C392" t="str">
            <v>UND</v>
          </cell>
          <cell r="D392">
            <v>58822.05</v>
          </cell>
        </row>
        <row r="393">
          <cell r="A393">
            <v>60069</v>
          </cell>
          <cell r="B393" t="str">
            <v>BASE RELE LOVATO G230 PARA RF 25</v>
          </cell>
          <cell r="C393" t="str">
            <v>UND</v>
          </cell>
          <cell r="D393">
            <v>19057.5</v>
          </cell>
        </row>
        <row r="394">
          <cell r="A394">
            <v>60070</v>
          </cell>
          <cell r="B394" t="str">
            <v>BASE RELE LOVATO G270 PARA RF 95</v>
          </cell>
          <cell r="C394" t="str">
            <v>UND</v>
          </cell>
          <cell r="D394">
            <v>68491.5</v>
          </cell>
        </row>
        <row r="395">
          <cell r="A395">
            <v>60075</v>
          </cell>
          <cell r="B395" t="str">
            <v>BREKERMATIC MONOFASICO</v>
          </cell>
          <cell r="C395" t="str">
            <v>UND</v>
          </cell>
          <cell r="D395">
            <v>59741.850000000006</v>
          </cell>
        </row>
        <row r="396">
          <cell r="A396">
            <v>60076</v>
          </cell>
          <cell r="B396" t="str">
            <v>BREKERMATIC TRIFASICO</v>
          </cell>
          <cell r="C396" t="str">
            <v>UND</v>
          </cell>
          <cell r="D396">
            <v>86100</v>
          </cell>
        </row>
        <row r="397">
          <cell r="A397">
            <v>60080</v>
          </cell>
          <cell r="B397" t="str">
            <v>BOMBILLO NEON BAYONETA 220</v>
          </cell>
          <cell r="C397" t="str">
            <v>UND</v>
          </cell>
          <cell r="D397">
            <v>2625</v>
          </cell>
        </row>
        <row r="398">
          <cell r="A398">
            <v>60090</v>
          </cell>
          <cell r="B398" t="str">
            <v>CABLE ELECTRICO No. 18 (AUTOMOVIL)</v>
          </cell>
          <cell r="C398" t="str">
            <v>MTS</v>
          </cell>
          <cell r="D398">
            <v>336</v>
          </cell>
        </row>
        <row r="399">
          <cell r="A399">
            <v>60095</v>
          </cell>
          <cell r="B399" t="str">
            <v>CAJA TABLERO ELECTRICO 30X25X25</v>
          </cell>
          <cell r="C399" t="str">
            <v>MTS</v>
          </cell>
          <cell r="D399">
            <v>60602.3</v>
          </cell>
        </row>
        <row r="400">
          <cell r="A400">
            <v>60100</v>
          </cell>
          <cell r="B400" t="str">
            <v>CAJA TABLERO ELECTRICO 40X30X25</v>
          </cell>
          <cell r="C400" t="str">
            <v>UND</v>
          </cell>
          <cell r="D400">
            <v>80802.70000000001</v>
          </cell>
        </row>
        <row r="401">
          <cell r="A401">
            <v>60101</v>
          </cell>
          <cell r="B401" t="str">
            <v>CAJA TABLERO ELECTRICO 50X40X25</v>
          </cell>
          <cell r="C401" t="str">
            <v>UND</v>
          </cell>
          <cell r="D401">
            <v>99657.8</v>
          </cell>
        </row>
        <row r="402">
          <cell r="A402">
            <v>60110</v>
          </cell>
          <cell r="B402" t="str">
            <v>CAJA TABLERO ELECTRICO 60X40X25</v>
          </cell>
          <cell r="C402" t="str">
            <v>UND</v>
          </cell>
          <cell r="D402">
            <v>134913.90000000002</v>
          </cell>
        </row>
        <row r="403">
          <cell r="A403">
            <v>60115</v>
          </cell>
          <cell r="B403" t="str">
            <v>CANALETA RANURADA 40 X 40 MM</v>
          </cell>
          <cell r="C403" t="str">
            <v>UND</v>
          </cell>
          <cell r="D403">
            <v>11550.000000000002</v>
          </cell>
        </row>
        <row r="404">
          <cell r="A404">
            <v>60117</v>
          </cell>
          <cell r="B404" t="str">
            <v>CONTACTO AUXILIAR DANFOSS  CB-NC CI 6-50</v>
          </cell>
          <cell r="C404" t="str">
            <v>UND</v>
          </cell>
          <cell r="D404">
            <v>4800</v>
          </cell>
        </row>
        <row r="405">
          <cell r="A405">
            <v>60118</v>
          </cell>
          <cell r="B405" t="str">
            <v>CONTACTO AUXILIAR DANFOSS  CBD-11 CI 61-73-86</v>
          </cell>
          <cell r="C405" t="str">
            <v>UND</v>
          </cell>
          <cell r="D405">
            <v>14400</v>
          </cell>
        </row>
        <row r="406">
          <cell r="A406">
            <v>60120</v>
          </cell>
          <cell r="B406" t="str">
            <v>CONTACTOR SIEMENS 3RT1015-1AN21 1NA 7AMP</v>
          </cell>
          <cell r="C406" t="str">
            <v>UND</v>
          </cell>
          <cell r="D406">
            <v>71788.5</v>
          </cell>
        </row>
        <row r="407">
          <cell r="A407">
            <v>60121</v>
          </cell>
          <cell r="B407" t="str">
            <v>CONTACTOR LOVATO MC6.10 6 AMP</v>
          </cell>
          <cell r="C407" t="str">
            <v>UND</v>
          </cell>
          <cell r="D407">
            <v>71090.25</v>
          </cell>
        </row>
        <row r="408">
          <cell r="A408">
            <v>60122</v>
          </cell>
          <cell r="B408" t="str">
            <v>CONTACTOR DANFOSS CI6 2,2 Kw. 3NA</v>
          </cell>
          <cell r="C408" t="str">
            <v>UND</v>
          </cell>
          <cell r="D408">
            <v>21600</v>
          </cell>
        </row>
        <row r="409">
          <cell r="A409">
            <v>60130</v>
          </cell>
          <cell r="B409" t="str">
            <v>CONTACTOR SIEMENS 3RT1023-1AN20 9 AMP</v>
          </cell>
          <cell r="C409" t="str">
            <v>UND</v>
          </cell>
          <cell r="D409">
            <v>88594.8</v>
          </cell>
        </row>
        <row r="410">
          <cell r="A410">
            <v>60131</v>
          </cell>
          <cell r="B410" t="str">
            <v>CONTACTOR LOVATO BF9.10 - 01 NA O NC 9 AMP</v>
          </cell>
          <cell r="C410" t="str">
            <v>UND</v>
          </cell>
          <cell r="D410">
            <v>71090.25</v>
          </cell>
        </row>
        <row r="411">
          <cell r="A411">
            <v>60132</v>
          </cell>
          <cell r="B411" t="str">
            <v>CONTACTOR DANFOSS CI9 4 Kw. 3NA</v>
          </cell>
          <cell r="C411" t="str">
            <v>UND</v>
          </cell>
          <cell r="D411">
            <v>24000</v>
          </cell>
        </row>
        <row r="412">
          <cell r="A412">
            <v>60140</v>
          </cell>
          <cell r="B412" t="str">
            <v>CONTACTOR SIEMENS 3RT1023-1AN24  2NA+2NC 9 AMP</v>
          </cell>
          <cell r="C412" t="str">
            <v>UND</v>
          </cell>
          <cell r="D412">
            <v>108016.65000000001</v>
          </cell>
        </row>
        <row r="413">
          <cell r="A413">
            <v>60141</v>
          </cell>
          <cell r="B413" t="str">
            <v>CONTACTOR LOVATO BF9.10 - 01 NA O NC + 2AN+2NC9 AMP</v>
          </cell>
          <cell r="C413" t="str">
            <v>UND</v>
          </cell>
          <cell r="D413">
            <v>114114</v>
          </cell>
        </row>
        <row r="414">
          <cell r="A414">
            <v>60142</v>
          </cell>
          <cell r="B414" t="str">
            <v>CONTACTOR DANFOSS CI12 5,5 Kw. 3NA</v>
          </cell>
          <cell r="C414" t="str">
            <v>UND</v>
          </cell>
          <cell r="D414">
            <v>26400</v>
          </cell>
        </row>
        <row r="415">
          <cell r="A415">
            <v>60150</v>
          </cell>
          <cell r="B415" t="str">
            <v>CONTACTOR SIEMENS 3RT1024-1AN20 12 AMP</v>
          </cell>
          <cell r="C415" t="str">
            <v>UND</v>
          </cell>
          <cell r="D415">
            <v>108016.65000000001</v>
          </cell>
        </row>
        <row r="416">
          <cell r="A416">
            <v>60151</v>
          </cell>
          <cell r="B416" t="str">
            <v>CONTACTOR LOVATO BF12.10 - 01 NA O NC 12 AMP</v>
          </cell>
          <cell r="C416" t="str">
            <v>UND</v>
          </cell>
          <cell r="D416">
            <v>81889.5</v>
          </cell>
        </row>
        <row r="417">
          <cell r="A417">
            <v>60155</v>
          </cell>
          <cell r="B417" t="str">
            <v>CONTACTOR SIEMENS 3RT1024-1AN24 2NA+2CN 12 AMP</v>
          </cell>
          <cell r="C417" t="str">
            <v>UND</v>
          </cell>
          <cell r="D417">
            <v>108016.65000000001</v>
          </cell>
        </row>
        <row r="418">
          <cell r="A418">
            <v>60156</v>
          </cell>
          <cell r="B418" t="str">
            <v>CONTACTOR LOVATO BF12.10 - 01 NA O NC + 2AN+2NC 12 AMP</v>
          </cell>
          <cell r="C418" t="str">
            <v>UND</v>
          </cell>
          <cell r="D418">
            <v>124913.25</v>
          </cell>
        </row>
        <row r="419">
          <cell r="A419">
            <v>60160</v>
          </cell>
          <cell r="B419" t="str">
            <v>CONTACTOR SIEMENS 3RT1025-1AN20 17 AMP</v>
          </cell>
          <cell r="C419" t="str">
            <v>UND</v>
          </cell>
          <cell r="D419">
            <v>140627.55000000002</v>
          </cell>
        </row>
        <row r="420">
          <cell r="A420">
            <v>60161</v>
          </cell>
          <cell r="B420" t="str">
            <v>CONTACTOR LOVATO BF16.10 - 01 NA O NC 16 AMP</v>
          </cell>
          <cell r="C420" t="str">
            <v>UND</v>
          </cell>
          <cell r="D420">
            <v>105509.25</v>
          </cell>
        </row>
        <row r="421">
          <cell r="A421">
            <v>60162</v>
          </cell>
          <cell r="B421" t="str">
            <v>CONTACTOR DANFOSS CI16 7,5 Kw. 3NA</v>
          </cell>
          <cell r="C421" t="str">
            <v>UND</v>
          </cell>
          <cell r="D421">
            <v>36000</v>
          </cell>
        </row>
        <row r="422">
          <cell r="A422">
            <v>60165</v>
          </cell>
          <cell r="B422" t="str">
            <v>CONTACTOR SIEMENS 3RT1025-1AN24 2NA+2NC 17 AMP</v>
          </cell>
          <cell r="C422" t="str">
            <v>UND</v>
          </cell>
          <cell r="D422">
            <v>140627.55000000002</v>
          </cell>
        </row>
        <row r="423">
          <cell r="A423">
            <v>60166</v>
          </cell>
          <cell r="B423" t="str">
            <v>CONTACTOR LOVATO BF16.10 - 01 NA O NC + 2AN+2NC 16AMP</v>
          </cell>
          <cell r="C423" t="str">
            <v>UND</v>
          </cell>
          <cell r="D423">
            <v>148533</v>
          </cell>
        </row>
        <row r="424">
          <cell r="A424">
            <v>60170</v>
          </cell>
          <cell r="B424" t="str">
            <v>CONTACTOR SIEMENS 3RT1026-1AN20 25 AMP</v>
          </cell>
          <cell r="C424" t="str">
            <v>UND</v>
          </cell>
          <cell r="D424">
            <v>193383.75</v>
          </cell>
        </row>
        <row r="425">
          <cell r="A425">
            <v>60171</v>
          </cell>
          <cell r="B425" t="str">
            <v>CONTACTOR LOVATO BF25.00 25 AMP</v>
          </cell>
          <cell r="C425" t="str">
            <v>UND</v>
          </cell>
          <cell r="D425">
            <v>143451</v>
          </cell>
        </row>
        <row r="426">
          <cell r="A426">
            <v>60172</v>
          </cell>
          <cell r="B426" t="str">
            <v>CONTACTOR DANFOSS CI25 11Kw. 3NA</v>
          </cell>
          <cell r="C426" t="str">
            <v>UND</v>
          </cell>
          <cell r="D426">
            <v>64800</v>
          </cell>
        </row>
        <row r="427">
          <cell r="A427">
            <v>60175</v>
          </cell>
          <cell r="B427" t="str">
            <v>CONTACTOR SIEMENS 3RT1026-1AN24 2NA+2NC 25 AMP</v>
          </cell>
          <cell r="C427" t="str">
            <v>UND</v>
          </cell>
          <cell r="D427">
            <v>193383.75</v>
          </cell>
        </row>
        <row r="428">
          <cell r="A428">
            <v>60176</v>
          </cell>
          <cell r="B428" t="str">
            <v>CONTACTOR LOVATO BF25.00 + 2AN+2NC 25 AMP</v>
          </cell>
          <cell r="C428" t="str">
            <v>UND</v>
          </cell>
          <cell r="D428">
            <v>186474.75</v>
          </cell>
        </row>
        <row r="429">
          <cell r="A429">
            <v>60180</v>
          </cell>
          <cell r="B429" t="str">
            <v>CONTACTOR SIEMENS 3RT1034-1AN20 32 AMP</v>
          </cell>
          <cell r="C429" t="str">
            <v>UND</v>
          </cell>
          <cell r="D429">
            <v>286597.5</v>
          </cell>
        </row>
        <row r="430">
          <cell r="A430">
            <v>60181</v>
          </cell>
          <cell r="B430" t="str">
            <v>CONTACTOR LOVATO BF32.00 32 AMP</v>
          </cell>
          <cell r="C430" t="str">
            <v>UND</v>
          </cell>
          <cell r="D430">
            <v>214656.75</v>
          </cell>
        </row>
        <row r="431">
          <cell r="A431">
            <v>60182</v>
          </cell>
          <cell r="B431" t="str">
            <v>CONTACTOR DANFOSS CI32 15 Kw. 3NA</v>
          </cell>
          <cell r="C431" t="str">
            <v>UND</v>
          </cell>
          <cell r="D431">
            <v>117600</v>
          </cell>
        </row>
        <row r="432">
          <cell r="A432">
            <v>60185</v>
          </cell>
          <cell r="B432" t="str">
            <v>CONTACTOR SIEMENS 3RT1034-1AN24 2NA+2NC 32 AMP</v>
          </cell>
          <cell r="C432" t="str">
            <v>UND</v>
          </cell>
          <cell r="D432">
            <v>286597.5</v>
          </cell>
        </row>
        <row r="433">
          <cell r="A433">
            <v>60186</v>
          </cell>
          <cell r="B433" t="str">
            <v>CONTACTOR LOVATO BF32.00 + 2AN+2NC 32 AMP</v>
          </cell>
          <cell r="C433" t="str">
            <v>UND</v>
          </cell>
          <cell r="D433">
            <v>257680.5</v>
          </cell>
        </row>
        <row r="434">
          <cell r="A434">
            <v>60190</v>
          </cell>
          <cell r="B434" t="str">
            <v>CONTACTOR SIEMENS 3RT1035-1AN20 40 AMP</v>
          </cell>
          <cell r="C434" t="str">
            <v>UND</v>
          </cell>
          <cell r="D434">
            <v>358552.95</v>
          </cell>
        </row>
        <row r="435">
          <cell r="A435">
            <v>60191</v>
          </cell>
          <cell r="B435" t="str">
            <v>CONTACTORLOVATO BF40.00 40 AMP</v>
          </cell>
          <cell r="C435" t="str">
            <v>UND</v>
          </cell>
          <cell r="D435">
            <v>281762.25</v>
          </cell>
        </row>
        <row r="436">
          <cell r="A436">
            <v>60192</v>
          </cell>
          <cell r="B436" t="str">
            <v>CONTACTOR DANFOSS CI45 22 Kw. 3NA</v>
          </cell>
          <cell r="C436" t="str">
            <v>UND</v>
          </cell>
          <cell r="D436">
            <v>158400</v>
          </cell>
        </row>
        <row r="437">
          <cell r="A437">
            <v>60195</v>
          </cell>
          <cell r="B437" t="str">
            <v>CONTACTOR SIEMENS 3RT1035-1AN24 2NA+2NC 40 AMP</v>
          </cell>
          <cell r="C437" t="str">
            <v>UND</v>
          </cell>
          <cell r="D437">
            <v>358552.95</v>
          </cell>
        </row>
        <row r="438">
          <cell r="A438">
            <v>60196</v>
          </cell>
          <cell r="B438" t="str">
            <v>CONTACTOR LOVATO BF40.00 + 2AN+2NC 40 AMP</v>
          </cell>
          <cell r="C438" t="str">
            <v>UND</v>
          </cell>
          <cell r="D438">
            <v>324786</v>
          </cell>
        </row>
        <row r="439">
          <cell r="A439">
            <v>60200</v>
          </cell>
          <cell r="B439" t="str">
            <v>CONTACTOR SIEMENS 3RT1036-1AN24 2NA+2NC 50 AMP</v>
          </cell>
          <cell r="C439" t="str">
            <v>UND</v>
          </cell>
          <cell r="D439">
            <v>422884.35000000003</v>
          </cell>
        </row>
        <row r="440">
          <cell r="A440">
            <v>60201</v>
          </cell>
          <cell r="B440" t="str">
            <v>CONTACTORLOVATO BF50.00 + 2AN+2NC 50 AMP</v>
          </cell>
          <cell r="C440" t="str">
            <v>UND</v>
          </cell>
          <cell r="D440">
            <v>394605.75</v>
          </cell>
        </row>
        <row r="441">
          <cell r="A441">
            <v>60202</v>
          </cell>
          <cell r="B441" t="str">
            <v>CONTACTOR DANFOSS CI50 25 Kw. 3NA</v>
          </cell>
          <cell r="C441" t="str">
            <v>UND</v>
          </cell>
          <cell r="D441">
            <v>177600</v>
          </cell>
        </row>
        <row r="442">
          <cell r="A442">
            <v>60205</v>
          </cell>
          <cell r="B442" t="str">
            <v>CONTACTOR SIEMENS 3RT1044-1AN24 2AN+2NC 65 AMP</v>
          </cell>
          <cell r="C442" t="str">
            <v>UND</v>
          </cell>
          <cell r="D442">
            <v>534184.35</v>
          </cell>
        </row>
        <row r="443">
          <cell r="A443">
            <v>60206</v>
          </cell>
          <cell r="B443" t="str">
            <v>CONTACTOR LOVATO BF65.00 + 2AN+2NC 65 AMP</v>
          </cell>
          <cell r="C443" t="str">
            <v>UND</v>
          </cell>
          <cell r="D443">
            <v>499999.5</v>
          </cell>
        </row>
        <row r="444">
          <cell r="A444">
            <v>60207</v>
          </cell>
          <cell r="B444" t="str">
            <v>CONTACTOR DANFOSS CI73 37Kw. 3NA</v>
          </cell>
          <cell r="C444" t="str">
            <v>UND</v>
          </cell>
          <cell r="D444">
            <v>283200</v>
          </cell>
        </row>
        <row r="445">
          <cell r="A445">
            <v>60210</v>
          </cell>
          <cell r="B445" t="str">
            <v>CONTACTOR SIEMENS 3RT1045-1AN24 2AN+2NC 80 AMP</v>
          </cell>
          <cell r="C445" t="str">
            <v>UND</v>
          </cell>
          <cell r="D445">
            <v>681156</v>
          </cell>
        </row>
        <row r="446">
          <cell r="A446">
            <v>60211</v>
          </cell>
          <cell r="B446" t="str">
            <v>CONTACTOR LOVATO BF80.00 + 2AN+2NC 80 AMP</v>
          </cell>
          <cell r="C446" t="str">
            <v>UND</v>
          </cell>
          <cell r="D446">
            <v>651708.75</v>
          </cell>
        </row>
        <row r="447">
          <cell r="A447">
            <v>60212</v>
          </cell>
          <cell r="B447" t="str">
            <v>CONTACTOR DANFOSS CI86 45 Kw. 3NA</v>
          </cell>
          <cell r="C447" t="str">
            <v>UND</v>
          </cell>
          <cell r="D447">
            <v>429600</v>
          </cell>
        </row>
        <row r="448">
          <cell r="A448">
            <v>60213</v>
          </cell>
          <cell r="B448" t="str">
            <v>CONTACTOR SIEMENS 1046 - 1 AN24</v>
          </cell>
          <cell r="C448" t="str">
            <v>UND</v>
          </cell>
          <cell r="D448">
            <v>710149.65</v>
          </cell>
        </row>
        <row r="449">
          <cell r="A449">
            <v>60214</v>
          </cell>
          <cell r="B449" t="str">
            <v>CONTACTOR DANFOSS CI105 55 Kw. 3NA</v>
          </cell>
          <cell r="C449" t="str">
            <v>UND</v>
          </cell>
          <cell r="D449">
            <v>532800</v>
          </cell>
        </row>
        <row r="450">
          <cell r="A450">
            <v>60215</v>
          </cell>
          <cell r="B450" t="str">
            <v>CONTROLADOR ELECTRONICO EKC 201 DANFOSS</v>
          </cell>
          <cell r="C450" t="str">
            <v>UND</v>
          </cell>
          <cell r="D450">
            <v>178944</v>
          </cell>
        </row>
        <row r="451">
          <cell r="A451">
            <v>60216</v>
          </cell>
          <cell r="B451" t="str">
            <v>CONTROLADOR ELECTRONICO EKC 101 DANFOSS</v>
          </cell>
          <cell r="C451" t="str">
            <v>UND</v>
          </cell>
          <cell r="D451">
            <v>122400</v>
          </cell>
        </row>
        <row r="452">
          <cell r="A452">
            <v>60220</v>
          </cell>
          <cell r="B452" t="str">
            <v>EMBLEMA PEQUEÑO</v>
          </cell>
          <cell r="C452" t="str">
            <v>UND</v>
          </cell>
          <cell r="D452">
            <v>3520.0000000000005</v>
          </cell>
        </row>
        <row r="453">
          <cell r="A453">
            <v>60221</v>
          </cell>
          <cell r="B453" t="str">
            <v>EMBLEMA GRANDE</v>
          </cell>
          <cell r="C453" t="str">
            <v>UND</v>
          </cell>
          <cell r="D453">
            <v>4719</v>
          </cell>
        </row>
        <row r="454">
          <cell r="A454">
            <v>60223</v>
          </cell>
          <cell r="B454" t="str">
            <v>ESPIRAL PARA CABLE</v>
          </cell>
          <cell r="C454" t="str">
            <v>MT</v>
          </cell>
          <cell r="D454">
            <v>974.4000000000001</v>
          </cell>
        </row>
        <row r="455">
          <cell r="A455">
            <v>60225</v>
          </cell>
          <cell r="B455" t="str">
            <v>FUSIBLE VIDRIO 0.5 AMP X 20MM</v>
          </cell>
          <cell r="C455" t="str">
            <v>UND</v>
          </cell>
          <cell r="D455">
            <v>88</v>
          </cell>
        </row>
        <row r="456">
          <cell r="A456">
            <v>60230</v>
          </cell>
          <cell r="B456" t="str">
            <v>MULETILLA  TELEM XB2-BD21</v>
          </cell>
          <cell r="C456" t="str">
            <v>UND</v>
          </cell>
          <cell r="D456">
            <v>28791</v>
          </cell>
        </row>
        <row r="457">
          <cell r="A457">
            <v>60240</v>
          </cell>
          <cell r="B457" t="str">
            <v>MULETILLA BRETTER</v>
          </cell>
          <cell r="C457" t="str">
            <v>UND</v>
          </cell>
          <cell r="D457">
            <v>22302</v>
          </cell>
        </row>
        <row r="458">
          <cell r="A458">
            <v>60250</v>
          </cell>
          <cell r="B458" t="str">
            <v>PIBOTE RELOJ PARAGON</v>
          </cell>
          <cell r="C458" t="str">
            <v>UND</v>
          </cell>
          <cell r="D458">
            <v>2465.1000000000004</v>
          </cell>
        </row>
        <row r="459">
          <cell r="A459">
            <v>60260</v>
          </cell>
          <cell r="B459" t="str">
            <v>PILOTO BRETTER</v>
          </cell>
          <cell r="C459" t="str">
            <v>UND</v>
          </cell>
          <cell r="D459">
            <v>8438.85</v>
          </cell>
        </row>
        <row r="460">
          <cell r="A460">
            <v>60270</v>
          </cell>
          <cell r="B460" t="str">
            <v>PILOTO TELEM XB2-EV163</v>
          </cell>
          <cell r="C460" t="str">
            <v>UND</v>
          </cell>
          <cell r="D460">
            <v>9265.2</v>
          </cell>
        </row>
        <row r="461">
          <cell r="A461">
            <v>60275</v>
          </cell>
          <cell r="B461" t="str">
            <v>PORTAFUSIBLE RIEL OMEGA</v>
          </cell>
          <cell r="C461" t="str">
            <v>UNS</v>
          </cell>
          <cell r="D461">
            <v>8769.6</v>
          </cell>
        </row>
        <row r="462">
          <cell r="A462">
            <v>60280</v>
          </cell>
          <cell r="B462" t="str">
            <v>REGLETA PLASTICA E 120</v>
          </cell>
          <cell r="C462" t="str">
            <v>UND</v>
          </cell>
          <cell r="D462">
            <v>1099.3500000000001</v>
          </cell>
        </row>
        <row r="463">
          <cell r="A463">
            <v>60283</v>
          </cell>
          <cell r="B463" t="str">
            <v>RELE SIEMENS 3RU1116 - 1ABO 1,1-1,6 AMP</v>
          </cell>
          <cell r="C463" t="str">
            <v>UND</v>
          </cell>
          <cell r="D463">
            <v>113536.5</v>
          </cell>
        </row>
        <row r="464">
          <cell r="A464">
            <v>60284</v>
          </cell>
          <cell r="B464" t="str">
            <v>RELE DANFOSS TI16C 1,2-1,9 AMP</v>
          </cell>
          <cell r="C464" t="str">
            <v>UND</v>
          </cell>
          <cell r="D464">
            <v>43200</v>
          </cell>
        </row>
        <row r="465">
          <cell r="A465" t="str">
            <v>60284-1</v>
          </cell>
          <cell r="B465" t="str">
            <v>RELE SIEMENS 3RU1116 - 1BBO 1,4-2,0 AMP</v>
          </cell>
          <cell r="C465" t="str">
            <v>UND</v>
          </cell>
          <cell r="D465">
            <v>113536.5</v>
          </cell>
        </row>
        <row r="466">
          <cell r="A466" t="str">
            <v>60284-3</v>
          </cell>
          <cell r="B466" t="str">
            <v>RELE SIEMENS 3RU1116 - 1CBO 1,8-2,5 AMP</v>
          </cell>
          <cell r="C466" t="str">
            <v>UND</v>
          </cell>
          <cell r="D466">
            <v>113536.5</v>
          </cell>
        </row>
        <row r="467">
          <cell r="A467" t="str">
            <v>60284-4</v>
          </cell>
          <cell r="B467" t="str">
            <v>RELE DANFOSS TI16C 1,8-2,8 AMP</v>
          </cell>
          <cell r="C467" t="str">
            <v>UND</v>
          </cell>
          <cell r="D467">
            <v>43200</v>
          </cell>
        </row>
        <row r="468">
          <cell r="A468" t="str">
            <v>60284-5</v>
          </cell>
          <cell r="B468" t="str">
            <v>RELE SIEMENS 3RU1116 - 1DBO 2,2-3,2 AMP</v>
          </cell>
          <cell r="C468" t="str">
            <v>UND</v>
          </cell>
          <cell r="D468">
            <v>113536.5</v>
          </cell>
        </row>
        <row r="469">
          <cell r="A469" t="str">
            <v>60284-6</v>
          </cell>
          <cell r="B469" t="str">
            <v>RELE LOVATO RF TI16C 2,7-4,2 AMP</v>
          </cell>
          <cell r="C469" t="str">
            <v>UND</v>
          </cell>
          <cell r="D469">
            <v>86278.5</v>
          </cell>
        </row>
        <row r="470">
          <cell r="A470" t="str">
            <v>60284-7</v>
          </cell>
          <cell r="B470" t="str">
            <v>RELE SIEMENS 3RU1116 - 1EBO 2,8-4,0 AMP</v>
          </cell>
          <cell r="C470" t="str">
            <v>UND</v>
          </cell>
          <cell r="D470">
            <v>109407.90000000001</v>
          </cell>
        </row>
        <row r="471">
          <cell r="A471">
            <v>60285</v>
          </cell>
          <cell r="B471" t="str">
            <v>RELE SIEMENS 3RU1116-1FBO 3.5-5.0 AMP</v>
          </cell>
          <cell r="C471" t="str">
            <v>UND</v>
          </cell>
          <cell r="D471">
            <v>109407.90000000001</v>
          </cell>
        </row>
        <row r="472">
          <cell r="A472">
            <v>60286</v>
          </cell>
          <cell r="B472" t="str">
            <v>RELE LOVATO RF 25.5 3-5 AMP</v>
          </cell>
          <cell r="C472" t="str">
            <v>UND</v>
          </cell>
          <cell r="D472">
            <v>86278.5</v>
          </cell>
        </row>
        <row r="473">
          <cell r="A473">
            <v>60287</v>
          </cell>
          <cell r="B473" t="str">
            <v>RELE DANFOSS TI16C 4,0 - 6,2 AMP</v>
          </cell>
          <cell r="C473" t="str">
            <v>UND</v>
          </cell>
          <cell r="D473">
            <v>43200</v>
          </cell>
        </row>
        <row r="474">
          <cell r="A474">
            <v>60290</v>
          </cell>
          <cell r="B474" t="str">
            <v>RELE SIEMENS 3RU1116-1GB0 4.5-6.3 AMP</v>
          </cell>
          <cell r="C474" t="str">
            <v>UND</v>
          </cell>
          <cell r="D474">
            <v>109407.90000000001</v>
          </cell>
        </row>
        <row r="475">
          <cell r="A475">
            <v>60291</v>
          </cell>
          <cell r="B475" t="str">
            <v>RELE LOVATO RF 25.75 4.5-7.5 AMP</v>
          </cell>
          <cell r="C475" t="str">
            <v>UND</v>
          </cell>
          <cell r="D475">
            <v>86278.5</v>
          </cell>
        </row>
        <row r="476">
          <cell r="A476">
            <v>60292</v>
          </cell>
          <cell r="B476" t="str">
            <v>RELE DANFOSS TI16C 4,0 - 6,2 AMP</v>
          </cell>
          <cell r="C476" t="str">
            <v>UND</v>
          </cell>
          <cell r="D476">
            <v>43200</v>
          </cell>
        </row>
        <row r="477">
          <cell r="A477">
            <v>60293</v>
          </cell>
          <cell r="B477" t="str">
            <v>RELE SIEMENS 3RU1126-1FB0 3.5-5.0 AMP</v>
          </cell>
          <cell r="C477" t="str">
            <v>UND</v>
          </cell>
          <cell r="D477">
            <v>110743.5</v>
          </cell>
        </row>
        <row r="478">
          <cell r="A478">
            <v>60294</v>
          </cell>
          <cell r="B478" t="str">
            <v>RELE SIEMENS 3RU1126-1GB0 4.5-6.3 AMP</v>
          </cell>
          <cell r="C478" t="str">
            <v>UND</v>
          </cell>
          <cell r="D478">
            <v>110743.5</v>
          </cell>
        </row>
        <row r="479">
          <cell r="A479">
            <v>60295</v>
          </cell>
          <cell r="B479" t="str">
            <v>RELE SIEMENS 3RU1126-1JB0 7.1-10.0 AMP</v>
          </cell>
          <cell r="C479" t="str">
            <v>UND</v>
          </cell>
          <cell r="D479">
            <v>110743.5</v>
          </cell>
        </row>
        <row r="480">
          <cell r="A480">
            <v>60296</v>
          </cell>
          <cell r="B480" t="str">
            <v>RELE SIEMENS 3RU1126-1HB0 5.5-8.0 AMP</v>
          </cell>
          <cell r="C480" t="str">
            <v>UND</v>
          </cell>
          <cell r="D480">
            <v>110743.5</v>
          </cell>
        </row>
        <row r="481">
          <cell r="A481">
            <v>60297</v>
          </cell>
          <cell r="B481" t="str">
            <v>RELE LOVATO RF 25.10 6-10 AMP</v>
          </cell>
          <cell r="C481" t="str">
            <v>UND</v>
          </cell>
          <cell r="D481">
            <v>86278.5</v>
          </cell>
        </row>
        <row r="482">
          <cell r="A482">
            <v>60298</v>
          </cell>
          <cell r="B482" t="str">
            <v>RELE DANFOSS TI16C 6,0-9,2 AMP</v>
          </cell>
          <cell r="C482" t="str">
            <v>UND</v>
          </cell>
          <cell r="D482">
            <v>43200</v>
          </cell>
        </row>
        <row r="483">
          <cell r="A483">
            <v>60299</v>
          </cell>
          <cell r="B483" t="str">
            <v>RELE SIEMENS 3RU1126-1KB0 9.0-12.5 AMP</v>
          </cell>
          <cell r="C483" t="str">
            <v>UND</v>
          </cell>
          <cell r="D483">
            <v>110743.5</v>
          </cell>
        </row>
        <row r="484">
          <cell r="A484" t="str">
            <v>60299-1</v>
          </cell>
          <cell r="B484" t="str">
            <v>RELE DANFOSS TI16C 8,0-9,2 AMP</v>
          </cell>
          <cell r="C484" t="str">
            <v>UND</v>
          </cell>
          <cell r="D484">
            <v>43200</v>
          </cell>
        </row>
        <row r="485">
          <cell r="A485">
            <v>60300</v>
          </cell>
          <cell r="B485" t="str">
            <v>RELE SIEMENS 3RU1126-4AB0 11.0-16.0 AMP</v>
          </cell>
          <cell r="C485" t="str">
            <v>UND</v>
          </cell>
          <cell r="D485">
            <v>120204</v>
          </cell>
        </row>
        <row r="486">
          <cell r="A486">
            <v>60301</v>
          </cell>
          <cell r="B486" t="str">
            <v>RELE LOVATO RF 25.15 9-15 AMP</v>
          </cell>
          <cell r="C486" t="str">
            <v>UND</v>
          </cell>
          <cell r="D486">
            <v>86278.5</v>
          </cell>
        </row>
        <row r="487">
          <cell r="A487">
            <v>60302</v>
          </cell>
          <cell r="B487" t="str">
            <v>RELE DANFOSS TI16C 11 - 16 AMP</v>
          </cell>
          <cell r="C487" t="str">
            <v>UND</v>
          </cell>
          <cell r="D487">
            <v>43200</v>
          </cell>
        </row>
        <row r="488">
          <cell r="A488">
            <v>60305</v>
          </cell>
          <cell r="B488" t="str">
            <v>RELE SIEMENS 3RU1126-4BB0 14.0-20.0  AMP</v>
          </cell>
          <cell r="C488" t="str">
            <v>UND</v>
          </cell>
          <cell r="D488">
            <v>120204</v>
          </cell>
        </row>
        <row r="489">
          <cell r="A489">
            <v>60306</v>
          </cell>
          <cell r="B489" t="str">
            <v>RELE LOVATO RF 25.23 14-23 AMP</v>
          </cell>
          <cell r="C489" t="str">
            <v>UND</v>
          </cell>
          <cell r="D489">
            <v>98983.5</v>
          </cell>
        </row>
        <row r="490">
          <cell r="A490">
            <v>60307</v>
          </cell>
          <cell r="B490" t="str">
            <v>RELE DANFOSS TI25C 15 - 20 AMP</v>
          </cell>
          <cell r="C490" t="str">
            <v>UND</v>
          </cell>
          <cell r="D490">
            <v>50400</v>
          </cell>
        </row>
        <row r="491">
          <cell r="A491">
            <v>60310</v>
          </cell>
          <cell r="B491" t="str">
            <v>RELE SIEMENS 3RU1136-4EB0 22.0-32.0 AMP</v>
          </cell>
          <cell r="C491" t="str">
            <v>UND</v>
          </cell>
          <cell r="D491">
            <v>200284.35</v>
          </cell>
        </row>
        <row r="492">
          <cell r="A492">
            <v>60311</v>
          </cell>
          <cell r="B492" t="str">
            <v>RELE LOVATO RF 95.33 20-33 AMP</v>
          </cell>
          <cell r="C492" t="str">
            <v>UND</v>
          </cell>
          <cell r="D492">
            <v>164529.75</v>
          </cell>
        </row>
        <row r="493">
          <cell r="A493">
            <v>60312</v>
          </cell>
          <cell r="B493" t="str">
            <v>RELE DANFOSS TI80C 22 - 32 AMP</v>
          </cell>
          <cell r="C493" t="str">
            <v>UND</v>
          </cell>
          <cell r="D493">
            <v>60000</v>
          </cell>
        </row>
        <row r="494">
          <cell r="A494">
            <v>60320</v>
          </cell>
          <cell r="B494" t="str">
            <v>RELE SIEMENS 3RU1136-4FB0 28.0-40.0 AMP</v>
          </cell>
          <cell r="C494" t="str">
            <v>UND</v>
          </cell>
          <cell r="D494">
            <v>200284.35</v>
          </cell>
        </row>
        <row r="495">
          <cell r="A495">
            <v>60321</v>
          </cell>
          <cell r="B495" t="str">
            <v>RELE LOVATO RF 95.42 28-42 AMP</v>
          </cell>
          <cell r="C495" t="str">
            <v>UND</v>
          </cell>
          <cell r="D495">
            <v>183298.5</v>
          </cell>
        </row>
        <row r="496">
          <cell r="A496">
            <v>60322</v>
          </cell>
          <cell r="B496" t="str">
            <v>RELE DANFOSS TI80C 30 - 45 AMP</v>
          </cell>
          <cell r="C496" t="str">
            <v>UND</v>
          </cell>
          <cell r="D496">
            <v>120000</v>
          </cell>
        </row>
        <row r="497">
          <cell r="A497">
            <v>60329</v>
          </cell>
          <cell r="B497" t="str">
            <v>RELE SIEMENS 3RU1136-4HB0 40.0-50.0 AMP</v>
          </cell>
          <cell r="C497" t="str">
            <v>UND</v>
          </cell>
          <cell r="D497">
            <v>199783.5</v>
          </cell>
        </row>
        <row r="498">
          <cell r="A498">
            <v>60330</v>
          </cell>
          <cell r="B498" t="str">
            <v>RELE SIEMENS 3RU1146-4HB0 36.0-50.0 AMP</v>
          </cell>
          <cell r="C498" t="str">
            <v>UND</v>
          </cell>
          <cell r="D498">
            <v>431454.45</v>
          </cell>
        </row>
        <row r="499">
          <cell r="A499">
            <v>60331</v>
          </cell>
          <cell r="B499" t="str">
            <v>RELE LOVATO RF 95.50 35-50 AMP</v>
          </cell>
          <cell r="C499" t="str">
            <v>UND</v>
          </cell>
          <cell r="D499">
            <v>193751.25</v>
          </cell>
        </row>
        <row r="500">
          <cell r="A500">
            <v>60332</v>
          </cell>
          <cell r="B500" t="str">
            <v>RELE DANFOSS TI80C 42 - 63 AMP</v>
          </cell>
          <cell r="C500" t="str">
            <v>UND</v>
          </cell>
          <cell r="D500">
            <v>156000</v>
          </cell>
        </row>
        <row r="501">
          <cell r="A501">
            <v>60340</v>
          </cell>
          <cell r="B501" t="str">
            <v>RELE SIEMENS 3RU1146-4JB0 45.0-63.0 AMP</v>
          </cell>
          <cell r="C501" t="str">
            <v>UND</v>
          </cell>
          <cell r="D501">
            <v>238015.05000000002</v>
          </cell>
        </row>
        <row r="502">
          <cell r="A502">
            <v>60341</v>
          </cell>
          <cell r="B502" t="str">
            <v>RELE LOVATO RF 95.65 46-65 AMP</v>
          </cell>
          <cell r="C502" t="str">
            <v>UND</v>
          </cell>
          <cell r="D502">
            <v>217428.75</v>
          </cell>
        </row>
        <row r="503">
          <cell r="A503">
            <v>60350</v>
          </cell>
          <cell r="B503" t="str">
            <v>RELE SIEMENS 3RU1146-4KBO 57.0-75.0 AMP</v>
          </cell>
          <cell r="C503" t="str">
            <v>UND</v>
          </cell>
          <cell r="D503">
            <v>431454.45</v>
          </cell>
        </row>
        <row r="504">
          <cell r="A504">
            <v>60351</v>
          </cell>
          <cell r="B504" t="str">
            <v>RELE LOVATO RF 95.82 60-82 AMP</v>
          </cell>
          <cell r="C504" t="str">
            <v>UND</v>
          </cell>
          <cell r="D504">
            <v>255601.5</v>
          </cell>
        </row>
        <row r="505">
          <cell r="A505">
            <v>60352</v>
          </cell>
          <cell r="B505" t="str">
            <v>RELE DANFOSS TI80 60 - 80 AMP</v>
          </cell>
          <cell r="C505" t="str">
            <v>UND</v>
          </cell>
          <cell r="D505">
            <v>175200</v>
          </cell>
        </row>
        <row r="506">
          <cell r="A506">
            <v>60360</v>
          </cell>
          <cell r="B506" t="str">
            <v>RELE SIEMENS 3RU1146-4LB0 70.0-90.0</v>
          </cell>
          <cell r="C506" t="str">
            <v>UND</v>
          </cell>
          <cell r="D506">
            <v>410909</v>
          </cell>
        </row>
        <row r="507">
          <cell r="A507">
            <v>60361</v>
          </cell>
          <cell r="B507" t="str">
            <v>RELE LOVATO RF 95.95 70-95 AMP</v>
          </cell>
          <cell r="C507" t="str">
            <v>UND</v>
          </cell>
          <cell r="D507">
            <v>279221.25</v>
          </cell>
        </row>
        <row r="508">
          <cell r="A508">
            <v>60362</v>
          </cell>
          <cell r="B508" t="str">
            <v>RELE DANFOSS TI80 74 - 85</v>
          </cell>
          <cell r="C508" t="str">
            <v>UND</v>
          </cell>
          <cell r="D508">
            <v>194400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TIDADES DE OBRA (2)"/>
      <sheetName val="REQUISITOS CLIENTE"/>
      <sheetName val="ESPECIFICACIONES TÉCNICAS"/>
      <sheetName val="CANTIDADES DE OBRA"/>
      <sheetName val="VIATICOS PERS PANELES Y EQUI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7.7109375" style="22" customWidth="1"/>
    <col min="2" max="2" width="54.57421875" style="21" customWidth="1"/>
    <col min="3" max="3" width="9.28125" style="39" customWidth="1"/>
    <col min="4" max="4" width="8.57421875" style="21" customWidth="1"/>
    <col min="5" max="5" width="13.00390625" style="21" customWidth="1"/>
    <col min="6" max="6" width="18.28125" style="21" customWidth="1"/>
    <col min="7" max="16384" width="11.421875" style="18" customWidth="1"/>
  </cols>
  <sheetData>
    <row r="1" spans="1:6" ht="12.75">
      <c r="A1" s="86"/>
      <c r="B1" s="87" t="s">
        <v>173</v>
      </c>
      <c r="C1" s="87"/>
      <c r="D1" s="88"/>
      <c r="E1" s="86"/>
      <c r="F1" s="86"/>
    </row>
    <row r="2" spans="1:6" ht="12.75">
      <c r="A2" s="86"/>
      <c r="B2" s="87" t="s">
        <v>174</v>
      </c>
      <c r="C2" s="87"/>
      <c r="D2" s="88"/>
      <c r="E2" s="86"/>
      <c r="F2" s="86"/>
    </row>
    <row r="3" spans="1:6" ht="12.75">
      <c r="A3" s="86"/>
      <c r="B3" s="87" t="s">
        <v>175</v>
      </c>
      <c r="C3" s="87"/>
      <c r="D3" s="88"/>
      <c r="E3" s="86"/>
      <c r="F3" s="86"/>
    </row>
    <row r="4" spans="1:6" ht="12.75">
      <c r="A4" s="86"/>
      <c r="B4" s="87" t="s">
        <v>176</v>
      </c>
      <c r="C4" s="87"/>
      <c r="D4" s="89"/>
      <c r="E4" s="86"/>
      <c r="F4" s="86"/>
    </row>
    <row r="5" spans="1:6" ht="12.75" customHeight="1">
      <c r="A5" s="94" t="s">
        <v>180</v>
      </c>
      <c r="B5" s="94"/>
      <c r="C5" s="94"/>
      <c r="D5" s="94"/>
      <c r="E5" s="94"/>
      <c r="F5" s="94"/>
    </row>
    <row r="6" spans="1:6" ht="12.75" customHeight="1">
      <c r="A6" s="94" t="s">
        <v>177</v>
      </c>
      <c r="B6" s="94"/>
      <c r="C6" s="94"/>
      <c r="D6" s="94"/>
      <c r="E6" s="94"/>
      <c r="F6" s="94"/>
    </row>
    <row r="7" spans="1:6" ht="12.75" customHeight="1">
      <c r="A7" s="94" t="s">
        <v>178</v>
      </c>
      <c r="B7" s="94"/>
      <c r="C7" s="94"/>
      <c r="D7" s="94"/>
      <c r="E7" s="94"/>
      <c r="F7" s="94"/>
    </row>
    <row r="8" spans="1:6" ht="12.75">
      <c r="A8" s="19"/>
      <c r="B8" s="19"/>
      <c r="C8" s="19"/>
      <c r="D8" s="19"/>
      <c r="E8" s="19"/>
      <c r="F8" s="19"/>
    </row>
    <row r="9" spans="1:6" ht="12.75">
      <c r="A9" s="13"/>
      <c r="B9" s="1"/>
      <c r="C9" s="1"/>
      <c r="D9" s="1"/>
      <c r="E9" s="95" t="s">
        <v>181</v>
      </c>
      <c r="F9" s="95"/>
    </row>
    <row r="10" spans="1:6" ht="12.75">
      <c r="A10" s="5" t="s">
        <v>0</v>
      </c>
      <c r="B10" s="77" t="s">
        <v>154</v>
      </c>
      <c r="C10" s="78" t="s">
        <v>2</v>
      </c>
      <c r="D10" s="79" t="s">
        <v>3</v>
      </c>
      <c r="E10" s="80" t="s">
        <v>4</v>
      </c>
      <c r="F10" s="80" t="s">
        <v>1</v>
      </c>
    </row>
    <row r="11" spans="1:6" ht="12.75">
      <c r="A11" s="5" t="s">
        <v>169</v>
      </c>
      <c r="B11" s="47" t="s">
        <v>84</v>
      </c>
      <c r="C11" s="78"/>
      <c r="D11" s="79"/>
      <c r="E11" s="80"/>
      <c r="F11" s="80"/>
    </row>
    <row r="12" spans="1:6" ht="63.75">
      <c r="A12" s="5">
        <v>1.1</v>
      </c>
      <c r="B12" s="81" t="s">
        <v>83</v>
      </c>
      <c r="C12" s="6" t="s">
        <v>2</v>
      </c>
      <c r="D12" s="7">
        <v>1</v>
      </c>
      <c r="E12" s="67"/>
      <c r="F12" s="67">
        <f>+E12*D12</f>
        <v>0</v>
      </c>
    </row>
    <row r="13" spans="1:6" ht="12.75">
      <c r="A13" s="5">
        <v>1.2</v>
      </c>
      <c r="B13" s="5" t="s">
        <v>40</v>
      </c>
      <c r="C13" s="6"/>
      <c r="D13" s="7"/>
      <c r="E13" s="66"/>
      <c r="F13" s="67">
        <f aca="true" t="shared" si="0" ref="F13:F32">+E13*D13</f>
        <v>0</v>
      </c>
    </row>
    <row r="14" spans="1:6" ht="12.75">
      <c r="A14" s="5" t="s">
        <v>85</v>
      </c>
      <c r="B14" s="9" t="s">
        <v>12</v>
      </c>
      <c r="C14" s="10" t="s">
        <v>9</v>
      </c>
      <c r="D14" s="10">
        <v>30</v>
      </c>
      <c r="E14" s="12"/>
      <c r="F14" s="67">
        <f t="shared" si="0"/>
        <v>0</v>
      </c>
    </row>
    <row r="15" spans="1:6" ht="12.75">
      <c r="A15" s="5" t="s">
        <v>86</v>
      </c>
      <c r="B15" s="9" t="s">
        <v>34</v>
      </c>
      <c r="C15" s="10" t="s">
        <v>9</v>
      </c>
      <c r="D15" s="10">
        <v>30</v>
      </c>
      <c r="E15" s="12"/>
      <c r="F15" s="67">
        <f t="shared" si="0"/>
        <v>0</v>
      </c>
    </row>
    <row r="16" spans="1:6" ht="12.75">
      <c r="A16" s="5" t="s">
        <v>87</v>
      </c>
      <c r="B16" s="9" t="s">
        <v>8</v>
      </c>
      <c r="C16" s="10" t="s">
        <v>9</v>
      </c>
      <c r="D16" s="10">
        <v>30</v>
      </c>
      <c r="E16" s="12"/>
      <c r="F16" s="67">
        <f t="shared" si="0"/>
        <v>0</v>
      </c>
    </row>
    <row r="17" spans="1:6" ht="12.75">
      <c r="A17" s="5" t="s">
        <v>88</v>
      </c>
      <c r="B17" s="9" t="s">
        <v>13</v>
      </c>
      <c r="C17" s="10" t="s">
        <v>10</v>
      </c>
      <c r="D17" s="10">
        <v>30</v>
      </c>
      <c r="E17" s="12"/>
      <c r="F17" s="67">
        <f t="shared" si="0"/>
        <v>0</v>
      </c>
    </row>
    <row r="18" spans="1:6" ht="12.75">
      <c r="A18" s="5" t="s">
        <v>89</v>
      </c>
      <c r="B18" s="9" t="s">
        <v>14</v>
      </c>
      <c r="C18" s="10" t="s">
        <v>10</v>
      </c>
      <c r="D18" s="10">
        <v>15</v>
      </c>
      <c r="E18" s="12"/>
      <c r="F18" s="67">
        <f t="shared" si="0"/>
        <v>0</v>
      </c>
    </row>
    <row r="19" spans="1:6" ht="12.75">
      <c r="A19" s="5" t="s">
        <v>90</v>
      </c>
      <c r="B19" s="9" t="s">
        <v>35</v>
      </c>
      <c r="C19" s="10" t="s">
        <v>10</v>
      </c>
      <c r="D19" s="10">
        <v>15</v>
      </c>
      <c r="E19" s="12"/>
      <c r="F19" s="67">
        <f t="shared" si="0"/>
        <v>0</v>
      </c>
    </row>
    <row r="20" spans="1:6" ht="12.75">
      <c r="A20" s="5" t="s">
        <v>91</v>
      </c>
      <c r="B20" s="9" t="s">
        <v>36</v>
      </c>
      <c r="C20" s="10" t="s">
        <v>10</v>
      </c>
      <c r="D20" s="10">
        <v>15</v>
      </c>
      <c r="E20" s="12"/>
      <c r="F20" s="67">
        <f t="shared" si="0"/>
        <v>0</v>
      </c>
    </row>
    <row r="21" spans="1:6" ht="12.75">
      <c r="A21" s="5" t="s">
        <v>92</v>
      </c>
      <c r="B21" s="9" t="s">
        <v>15</v>
      </c>
      <c r="C21" s="10" t="s">
        <v>10</v>
      </c>
      <c r="D21" s="10">
        <v>35</v>
      </c>
      <c r="E21" s="12"/>
      <c r="F21" s="67">
        <f t="shared" si="0"/>
        <v>0</v>
      </c>
    </row>
    <row r="22" spans="1:6" ht="12.75">
      <c r="A22" s="5" t="s">
        <v>93</v>
      </c>
      <c r="B22" s="9" t="s">
        <v>20</v>
      </c>
      <c r="C22" s="10" t="s">
        <v>10</v>
      </c>
      <c r="D22" s="10">
        <v>2</v>
      </c>
      <c r="E22" s="67"/>
      <c r="F22" s="67">
        <f t="shared" si="0"/>
        <v>0</v>
      </c>
    </row>
    <row r="23" spans="1:6" ht="12.75">
      <c r="A23" s="5" t="s">
        <v>94</v>
      </c>
      <c r="B23" s="9" t="s">
        <v>38</v>
      </c>
      <c r="C23" s="10" t="s">
        <v>10</v>
      </c>
      <c r="D23" s="10">
        <v>4</v>
      </c>
      <c r="E23" s="67"/>
      <c r="F23" s="67">
        <f t="shared" si="0"/>
        <v>0</v>
      </c>
    </row>
    <row r="24" spans="1:6" ht="12.75">
      <c r="A24" s="5" t="s">
        <v>95</v>
      </c>
      <c r="B24" s="9" t="s">
        <v>16</v>
      </c>
      <c r="C24" s="10" t="s">
        <v>17</v>
      </c>
      <c r="D24" s="10">
        <v>90</v>
      </c>
      <c r="E24" s="67"/>
      <c r="F24" s="67">
        <f t="shared" si="0"/>
        <v>0</v>
      </c>
    </row>
    <row r="25" spans="1:6" ht="12.75">
      <c r="A25" s="5" t="s">
        <v>96</v>
      </c>
      <c r="B25" s="9" t="s">
        <v>18</v>
      </c>
      <c r="C25" s="10" t="s">
        <v>10</v>
      </c>
      <c r="D25" s="10">
        <v>30</v>
      </c>
      <c r="E25" s="67"/>
      <c r="F25" s="67">
        <f t="shared" si="0"/>
        <v>0</v>
      </c>
    </row>
    <row r="26" spans="1:6" ht="12.75">
      <c r="A26" s="5" t="s">
        <v>97</v>
      </c>
      <c r="B26" s="9" t="s">
        <v>19</v>
      </c>
      <c r="C26" s="10" t="s">
        <v>21</v>
      </c>
      <c r="D26" s="10">
        <v>30</v>
      </c>
      <c r="E26" s="68"/>
      <c r="F26" s="67">
        <f t="shared" si="0"/>
        <v>0</v>
      </c>
    </row>
    <row r="27" spans="1:6" ht="38.25">
      <c r="A27" s="5">
        <v>1.3</v>
      </c>
      <c r="B27" s="8" t="s">
        <v>155</v>
      </c>
      <c r="C27" s="10" t="s">
        <v>165</v>
      </c>
      <c r="D27" s="10">
        <v>1</v>
      </c>
      <c r="E27" s="67"/>
      <c r="F27" s="67">
        <f t="shared" si="0"/>
        <v>0</v>
      </c>
    </row>
    <row r="28" spans="1:6" ht="25.5">
      <c r="A28" s="5">
        <v>1.4</v>
      </c>
      <c r="B28" s="8" t="s">
        <v>80</v>
      </c>
      <c r="C28" s="10" t="s">
        <v>165</v>
      </c>
      <c r="D28" s="10">
        <v>1</v>
      </c>
      <c r="E28" s="67"/>
      <c r="F28" s="67">
        <f t="shared" si="0"/>
        <v>0</v>
      </c>
    </row>
    <row r="29" spans="1:6" ht="12.75">
      <c r="A29" s="5">
        <v>1.5</v>
      </c>
      <c r="B29" s="9" t="s">
        <v>81</v>
      </c>
      <c r="C29" s="10" t="s">
        <v>165</v>
      </c>
      <c r="D29" s="10">
        <v>1</v>
      </c>
      <c r="E29" s="67"/>
      <c r="F29" s="67">
        <f t="shared" si="0"/>
        <v>0</v>
      </c>
    </row>
    <row r="30" spans="1:6" ht="12.75">
      <c r="A30" s="5">
        <v>1.6</v>
      </c>
      <c r="B30" s="9" t="s">
        <v>82</v>
      </c>
      <c r="C30" s="10" t="s">
        <v>165</v>
      </c>
      <c r="D30" s="10">
        <v>1</v>
      </c>
      <c r="E30" s="67"/>
      <c r="F30" s="67">
        <f t="shared" si="0"/>
        <v>0</v>
      </c>
    </row>
    <row r="31" spans="1:6" ht="12.75">
      <c r="A31" s="5">
        <v>1.7</v>
      </c>
      <c r="B31" s="9" t="s">
        <v>23</v>
      </c>
      <c r="C31" s="10" t="s">
        <v>165</v>
      </c>
      <c r="D31" s="10">
        <v>1</v>
      </c>
      <c r="E31" s="68"/>
      <c r="F31" s="67">
        <f t="shared" si="0"/>
        <v>0</v>
      </c>
    </row>
    <row r="32" spans="1:6" ht="12.75">
      <c r="A32" s="5">
        <v>1.8</v>
      </c>
      <c r="B32" s="9" t="s">
        <v>22</v>
      </c>
      <c r="C32" s="10" t="s">
        <v>165</v>
      </c>
      <c r="D32" s="10">
        <v>1</v>
      </c>
      <c r="E32" s="68"/>
      <c r="F32" s="67">
        <f t="shared" si="0"/>
        <v>0</v>
      </c>
    </row>
    <row r="33" spans="1:6" ht="12.75">
      <c r="A33" s="62"/>
      <c r="B33" s="61" t="s">
        <v>6</v>
      </c>
      <c r="C33" s="10" t="s">
        <v>165</v>
      </c>
      <c r="D33" s="61"/>
      <c r="E33" s="69"/>
      <c r="F33" s="72">
        <f>SUM(F12:F32)</f>
        <v>0</v>
      </c>
    </row>
    <row r="34" spans="1:6" ht="25.5">
      <c r="A34" s="5" t="s">
        <v>170</v>
      </c>
      <c r="B34" s="46" t="s">
        <v>162</v>
      </c>
      <c r="C34" s="10"/>
      <c r="D34" s="47"/>
      <c r="E34" s="70"/>
      <c r="F34" s="70"/>
    </row>
    <row r="35" spans="1:6" ht="12.75">
      <c r="A35" s="14">
        <v>2.1</v>
      </c>
      <c r="B35" s="9" t="s">
        <v>37</v>
      </c>
      <c r="C35" s="10" t="s">
        <v>165</v>
      </c>
      <c r="D35" s="10">
        <v>2</v>
      </c>
      <c r="E35" s="82"/>
      <c r="F35" s="67">
        <f aca="true" t="shared" si="1" ref="F35:F48">+E35*D35</f>
        <v>0</v>
      </c>
    </row>
    <row r="36" spans="1:6" ht="12.75">
      <c r="A36" s="15">
        <v>2.2</v>
      </c>
      <c r="B36" s="83" t="s">
        <v>98</v>
      </c>
      <c r="C36" s="10"/>
      <c r="D36" s="10"/>
      <c r="E36" s="82"/>
      <c r="F36" s="67">
        <f t="shared" si="1"/>
        <v>0</v>
      </c>
    </row>
    <row r="37" spans="1:6" ht="12.75">
      <c r="A37" s="15" t="s">
        <v>99</v>
      </c>
      <c r="B37" s="9" t="s">
        <v>24</v>
      </c>
      <c r="C37" s="10" t="s">
        <v>9</v>
      </c>
      <c r="D37" s="10">
        <v>20</v>
      </c>
      <c r="E37" s="82"/>
      <c r="F37" s="67">
        <f t="shared" si="1"/>
        <v>0</v>
      </c>
    </row>
    <row r="38" spans="1:6" ht="12.75">
      <c r="A38" s="15" t="s">
        <v>100</v>
      </c>
      <c r="B38" s="9" t="s">
        <v>25</v>
      </c>
      <c r="C38" s="10" t="s">
        <v>9</v>
      </c>
      <c r="D38" s="10">
        <v>20</v>
      </c>
      <c r="E38" s="82"/>
      <c r="F38" s="67">
        <f t="shared" si="1"/>
        <v>0</v>
      </c>
    </row>
    <row r="39" spans="1:6" ht="12.75">
      <c r="A39" s="15" t="s">
        <v>101</v>
      </c>
      <c r="B39" s="9" t="s">
        <v>8</v>
      </c>
      <c r="C39" s="10" t="s">
        <v>9</v>
      </c>
      <c r="D39" s="10">
        <v>20</v>
      </c>
      <c r="E39" s="82"/>
      <c r="F39" s="67">
        <f t="shared" si="1"/>
        <v>0</v>
      </c>
    </row>
    <row r="40" spans="1:6" ht="12.75">
      <c r="A40" s="15" t="s">
        <v>102</v>
      </c>
      <c r="B40" s="9" t="s">
        <v>27</v>
      </c>
      <c r="C40" s="10" t="s">
        <v>2</v>
      </c>
      <c r="D40" s="10">
        <v>6</v>
      </c>
      <c r="E40" s="82"/>
      <c r="F40" s="67">
        <f t="shared" si="1"/>
        <v>0</v>
      </c>
    </row>
    <row r="41" spans="1:6" ht="12.75">
      <c r="A41" s="15" t="s">
        <v>103</v>
      </c>
      <c r="B41" s="9" t="s">
        <v>28</v>
      </c>
      <c r="C41" s="10" t="s">
        <v>2</v>
      </c>
      <c r="D41" s="10">
        <v>3</v>
      </c>
      <c r="E41" s="82"/>
      <c r="F41" s="67">
        <f t="shared" si="1"/>
        <v>0</v>
      </c>
    </row>
    <row r="42" spans="1:6" ht="12.75">
      <c r="A42" s="15" t="s">
        <v>104</v>
      </c>
      <c r="B42" s="9" t="s">
        <v>29</v>
      </c>
      <c r="C42" s="10" t="s">
        <v>2</v>
      </c>
      <c r="D42" s="10">
        <v>8</v>
      </c>
      <c r="E42" s="12"/>
      <c r="F42" s="67">
        <f t="shared" si="1"/>
        <v>0</v>
      </c>
    </row>
    <row r="43" spans="1:6" ht="12.75">
      <c r="A43" s="15" t="s">
        <v>105</v>
      </c>
      <c r="B43" s="9" t="s">
        <v>18</v>
      </c>
      <c r="C43" s="10" t="s">
        <v>2</v>
      </c>
      <c r="D43" s="10">
        <v>10</v>
      </c>
      <c r="E43" s="82"/>
      <c r="F43" s="67">
        <f t="shared" si="1"/>
        <v>0</v>
      </c>
    </row>
    <row r="44" spans="1:6" ht="12.75">
      <c r="A44" s="15" t="s">
        <v>106</v>
      </c>
      <c r="B44" s="9" t="s">
        <v>19</v>
      </c>
      <c r="C44" s="10" t="s">
        <v>21</v>
      </c>
      <c r="D44" s="10">
        <v>10</v>
      </c>
      <c r="E44" s="82"/>
      <c r="F44" s="67">
        <f t="shared" si="1"/>
        <v>0</v>
      </c>
    </row>
    <row r="45" spans="1:6" ht="12.75">
      <c r="A45" s="15">
        <v>2.3</v>
      </c>
      <c r="B45" s="9" t="s">
        <v>30</v>
      </c>
      <c r="C45" s="10" t="s">
        <v>17</v>
      </c>
      <c r="D45" s="10">
        <v>10</v>
      </c>
      <c r="E45" s="82"/>
      <c r="F45" s="67">
        <f t="shared" si="1"/>
        <v>0</v>
      </c>
    </row>
    <row r="46" spans="1:6" ht="12.75">
      <c r="A46" s="15">
        <v>2.4</v>
      </c>
      <c r="B46" s="9" t="s">
        <v>11</v>
      </c>
      <c r="C46" s="10" t="s">
        <v>165</v>
      </c>
      <c r="D46" s="10">
        <v>1</v>
      </c>
      <c r="E46" s="82"/>
      <c r="F46" s="67">
        <f t="shared" si="1"/>
        <v>0</v>
      </c>
    </row>
    <row r="47" spans="1:6" ht="12.75">
      <c r="A47" s="14">
        <v>2.5</v>
      </c>
      <c r="B47" s="9" t="s">
        <v>31</v>
      </c>
      <c r="C47" s="10" t="s">
        <v>165</v>
      </c>
      <c r="D47" s="10">
        <v>1</v>
      </c>
      <c r="E47" s="82"/>
      <c r="F47" s="67">
        <f t="shared" si="1"/>
        <v>0</v>
      </c>
    </row>
    <row r="48" spans="1:6" ht="12.75">
      <c r="A48" s="14">
        <v>2.6</v>
      </c>
      <c r="B48" s="9" t="s">
        <v>26</v>
      </c>
      <c r="C48" s="10" t="s">
        <v>165</v>
      </c>
      <c r="D48" s="10">
        <v>1</v>
      </c>
      <c r="E48" s="82"/>
      <c r="F48" s="67">
        <f t="shared" si="1"/>
        <v>0</v>
      </c>
    </row>
    <row r="49" spans="1:6" ht="12.75">
      <c r="A49" s="62"/>
      <c r="B49" s="61" t="s">
        <v>6</v>
      </c>
      <c r="C49" s="61"/>
      <c r="D49" s="61"/>
      <c r="E49" s="69"/>
      <c r="F49" s="72">
        <f>SUM(F35:F48)</f>
        <v>0</v>
      </c>
    </row>
    <row r="50" spans="1:6" ht="12.75">
      <c r="A50" s="5" t="s">
        <v>171</v>
      </c>
      <c r="B50" s="47" t="s">
        <v>163</v>
      </c>
      <c r="C50" s="47"/>
      <c r="D50" s="47"/>
      <c r="E50" s="70"/>
      <c r="F50" s="70"/>
    </row>
    <row r="51" spans="1:6" ht="12.75">
      <c r="A51" s="14">
        <v>3.1</v>
      </c>
      <c r="B51" s="9" t="s">
        <v>33</v>
      </c>
      <c r="C51" s="10" t="s">
        <v>2</v>
      </c>
      <c r="D51" s="10">
        <v>1</v>
      </c>
      <c r="E51" s="82"/>
      <c r="F51" s="67">
        <f aca="true" t="shared" si="2" ref="F51:F56">+E51*D51</f>
        <v>0</v>
      </c>
    </row>
    <row r="52" spans="1:6" ht="12.75">
      <c r="A52" s="15">
        <v>3.2</v>
      </c>
      <c r="B52" s="9" t="s">
        <v>32</v>
      </c>
      <c r="C52" s="10" t="s">
        <v>9</v>
      </c>
      <c r="D52" s="10">
        <v>15</v>
      </c>
      <c r="E52" s="82"/>
      <c r="F52" s="67">
        <f t="shared" si="2"/>
        <v>0</v>
      </c>
    </row>
    <row r="53" spans="1:6" ht="12.75">
      <c r="A53" s="15">
        <v>3.3</v>
      </c>
      <c r="B53" s="9" t="s">
        <v>30</v>
      </c>
      <c r="C53" s="10" t="s">
        <v>17</v>
      </c>
      <c r="D53" s="10">
        <v>10</v>
      </c>
      <c r="E53" s="82"/>
      <c r="F53" s="67">
        <f t="shared" si="2"/>
        <v>0</v>
      </c>
    </row>
    <row r="54" spans="1:6" ht="12.75">
      <c r="A54" s="15">
        <v>3.4</v>
      </c>
      <c r="B54" s="9" t="s">
        <v>11</v>
      </c>
      <c r="C54" s="10" t="s">
        <v>165</v>
      </c>
      <c r="D54" s="10">
        <v>1</v>
      </c>
      <c r="E54" s="82"/>
      <c r="F54" s="67">
        <f t="shared" si="2"/>
        <v>0</v>
      </c>
    </row>
    <row r="55" spans="1:6" ht="12.75">
      <c r="A55" s="14">
        <v>3.5</v>
      </c>
      <c r="B55" s="9" t="s">
        <v>31</v>
      </c>
      <c r="C55" s="10" t="s">
        <v>165</v>
      </c>
      <c r="D55" s="10">
        <v>1</v>
      </c>
      <c r="E55" s="82"/>
      <c r="F55" s="67">
        <f t="shared" si="2"/>
        <v>0</v>
      </c>
    </row>
    <row r="56" spans="1:6" ht="12.75">
      <c r="A56" s="14">
        <v>3.6</v>
      </c>
      <c r="B56" s="9" t="s">
        <v>26</v>
      </c>
      <c r="C56" s="10" t="s">
        <v>7</v>
      </c>
      <c r="D56" s="10">
        <v>1</v>
      </c>
      <c r="E56" s="82"/>
      <c r="F56" s="67">
        <f t="shared" si="2"/>
        <v>0</v>
      </c>
    </row>
    <row r="57" spans="1:6" ht="12.75">
      <c r="A57" s="63"/>
      <c r="B57" s="61" t="s">
        <v>6</v>
      </c>
      <c r="C57" s="61"/>
      <c r="D57" s="61"/>
      <c r="E57" s="69"/>
      <c r="F57" s="72">
        <f>SUM(F51:F56)</f>
        <v>0</v>
      </c>
    </row>
    <row r="58" spans="1:6" ht="12.75">
      <c r="A58" s="14" t="s">
        <v>172</v>
      </c>
      <c r="B58" s="47" t="s">
        <v>164</v>
      </c>
      <c r="C58" s="47"/>
      <c r="D58" s="47"/>
      <c r="E58" s="70"/>
      <c r="F58" s="70"/>
    </row>
    <row r="59" spans="1:6" ht="12.75">
      <c r="A59" s="14">
        <v>4.1</v>
      </c>
      <c r="B59" s="8" t="s">
        <v>41</v>
      </c>
      <c r="C59" s="10"/>
      <c r="D59" s="10"/>
      <c r="E59" s="82"/>
      <c r="F59" s="71"/>
    </row>
    <row r="60" spans="1:6" ht="153">
      <c r="A60" s="15" t="s">
        <v>107</v>
      </c>
      <c r="B60" s="43" t="s">
        <v>43</v>
      </c>
      <c r="C60" s="40" t="s">
        <v>42</v>
      </c>
      <c r="D60" s="40">
        <v>105</v>
      </c>
      <c r="E60" s="31"/>
      <c r="F60" s="67">
        <f aca="true" t="shared" si="3" ref="F60:F70">+E60*D60</f>
        <v>0</v>
      </c>
    </row>
    <row r="61" spans="1:6" ht="153">
      <c r="A61" s="15" t="s">
        <v>108</v>
      </c>
      <c r="B61" s="43" t="s">
        <v>44</v>
      </c>
      <c r="C61" s="40" t="s">
        <v>42</v>
      </c>
      <c r="D61" s="40">
        <v>8</v>
      </c>
      <c r="E61" s="31"/>
      <c r="F61" s="67">
        <f t="shared" si="3"/>
        <v>0</v>
      </c>
    </row>
    <row r="62" spans="1:6" ht="153">
      <c r="A62" s="15" t="s">
        <v>109</v>
      </c>
      <c r="B62" s="43" t="s">
        <v>45</v>
      </c>
      <c r="C62" s="40" t="s">
        <v>42</v>
      </c>
      <c r="D62" s="40">
        <v>15</v>
      </c>
      <c r="E62" s="31"/>
      <c r="F62" s="67">
        <f t="shared" si="3"/>
        <v>0</v>
      </c>
    </row>
    <row r="63" spans="1:6" ht="140.25">
      <c r="A63" s="15" t="s">
        <v>110</v>
      </c>
      <c r="B63" s="43" t="s">
        <v>46</v>
      </c>
      <c r="C63" s="40" t="s">
        <v>42</v>
      </c>
      <c r="D63" s="40">
        <v>18</v>
      </c>
      <c r="E63" s="31"/>
      <c r="F63" s="67">
        <f t="shared" si="3"/>
        <v>0</v>
      </c>
    </row>
    <row r="64" spans="1:6" ht="140.25">
      <c r="A64" s="15" t="s">
        <v>111</v>
      </c>
      <c r="B64" s="43" t="s">
        <v>47</v>
      </c>
      <c r="C64" s="40" t="s">
        <v>42</v>
      </c>
      <c r="D64" s="40">
        <v>10</v>
      </c>
      <c r="E64" s="31"/>
      <c r="F64" s="67">
        <f t="shared" si="3"/>
        <v>0</v>
      </c>
    </row>
    <row r="65" spans="1:6" ht="140.25">
      <c r="A65" s="15" t="s">
        <v>112</v>
      </c>
      <c r="B65" s="43" t="s">
        <v>48</v>
      </c>
      <c r="C65" s="40" t="s">
        <v>42</v>
      </c>
      <c r="D65" s="40">
        <v>25</v>
      </c>
      <c r="E65" s="31"/>
      <c r="F65" s="67">
        <f t="shared" si="3"/>
        <v>0</v>
      </c>
    </row>
    <row r="66" spans="1:6" ht="76.5">
      <c r="A66" s="15" t="s">
        <v>113</v>
      </c>
      <c r="B66" s="43" t="s">
        <v>49</v>
      </c>
      <c r="C66" s="40" t="s">
        <v>42</v>
      </c>
      <c r="D66" s="40">
        <v>25</v>
      </c>
      <c r="E66" s="31"/>
      <c r="F66" s="67">
        <f t="shared" si="3"/>
        <v>0</v>
      </c>
    </row>
    <row r="67" spans="1:6" ht="89.25">
      <c r="A67" s="15" t="s">
        <v>114</v>
      </c>
      <c r="B67" s="43" t="s">
        <v>50</v>
      </c>
      <c r="C67" s="40" t="s">
        <v>10</v>
      </c>
      <c r="D67" s="40">
        <v>1</v>
      </c>
      <c r="E67" s="31"/>
      <c r="F67" s="67">
        <f t="shared" si="3"/>
        <v>0</v>
      </c>
    </row>
    <row r="68" spans="1:6" ht="25.5">
      <c r="A68" s="15" t="s">
        <v>115</v>
      </c>
      <c r="B68" s="43" t="s">
        <v>51</v>
      </c>
      <c r="C68" s="40" t="s">
        <v>10</v>
      </c>
      <c r="D68" s="40">
        <v>1</v>
      </c>
      <c r="E68" s="31"/>
      <c r="F68" s="67">
        <f t="shared" si="3"/>
        <v>0</v>
      </c>
    </row>
    <row r="69" spans="1:6" ht="25.5">
      <c r="A69" s="15" t="s">
        <v>116</v>
      </c>
      <c r="B69" s="43" t="s">
        <v>52</v>
      </c>
      <c r="C69" s="40" t="s">
        <v>10</v>
      </c>
      <c r="D69" s="40">
        <v>3</v>
      </c>
      <c r="E69" s="31"/>
      <c r="F69" s="67">
        <f t="shared" si="3"/>
        <v>0</v>
      </c>
    </row>
    <row r="70" spans="1:6" ht="25.5">
      <c r="A70" s="15" t="s">
        <v>117</v>
      </c>
      <c r="B70" s="43" t="s">
        <v>161</v>
      </c>
      <c r="C70" s="40" t="s">
        <v>10</v>
      </c>
      <c r="D70" s="41">
        <v>1</v>
      </c>
      <c r="E70" s="42"/>
      <c r="F70" s="67">
        <f t="shared" si="3"/>
        <v>0</v>
      </c>
    </row>
    <row r="71" spans="1:6" ht="12.75">
      <c r="A71" s="64"/>
      <c r="B71" s="65" t="s">
        <v>6</v>
      </c>
      <c r="C71" s="65"/>
      <c r="D71" s="65"/>
      <c r="E71" s="73"/>
      <c r="F71" s="74">
        <f>SUM(F60:F70)</f>
        <v>0</v>
      </c>
    </row>
    <row r="72" spans="1:6" ht="12.75">
      <c r="A72" s="15">
        <v>4.2</v>
      </c>
      <c r="B72" s="8" t="s">
        <v>79</v>
      </c>
      <c r="C72" s="10"/>
      <c r="D72" s="10"/>
      <c r="E72" s="82"/>
      <c r="F72" s="71"/>
    </row>
    <row r="73" spans="1:6" ht="12.75">
      <c r="A73" s="24" t="s">
        <v>118</v>
      </c>
      <c r="B73" s="25" t="s">
        <v>53</v>
      </c>
      <c r="C73" s="26"/>
      <c r="D73" s="27"/>
      <c r="E73" s="75"/>
      <c r="F73" s="75"/>
    </row>
    <row r="74" spans="1:6" ht="12.75">
      <c r="A74" s="28" t="s">
        <v>119</v>
      </c>
      <c r="B74" s="29" t="s">
        <v>54</v>
      </c>
      <c r="C74" s="26" t="s">
        <v>166</v>
      </c>
      <c r="D74" s="30">
        <v>4.3</v>
      </c>
      <c r="E74" s="31"/>
      <c r="F74" s="67">
        <f aca="true" t="shared" si="4" ref="F74:F81">+E74*D74</f>
        <v>0</v>
      </c>
    </row>
    <row r="75" spans="1:6" ht="12.75">
      <c r="A75" s="28" t="s">
        <v>120</v>
      </c>
      <c r="B75" s="29" t="s">
        <v>55</v>
      </c>
      <c r="C75" s="26" t="s">
        <v>166</v>
      </c>
      <c r="D75" s="30">
        <v>4.3</v>
      </c>
      <c r="E75" s="31"/>
      <c r="F75" s="67">
        <f t="shared" si="4"/>
        <v>0</v>
      </c>
    </row>
    <row r="76" spans="1:6" ht="12.75">
      <c r="A76" s="28" t="s">
        <v>121</v>
      </c>
      <c r="B76" s="29" t="s">
        <v>56</v>
      </c>
      <c r="C76" s="26" t="s">
        <v>166</v>
      </c>
      <c r="D76" s="30">
        <v>4.3</v>
      </c>
      <c r="E76" s="31"/>
      <c r="F76" s="67">
        <f t="shared" si="4"/>
        <v>0</v>
      </c>
    </row>
    <row r="77" spans="1:6" ht="12.75">
      <c r="A77" s="28" t="s">
        <v>122</v>
      </c>
      <c r="B77" s="29" t="s">
        <v>57</v>
      </c>
      <c r="C77" s="26" t="s">
        <v>166</v>
      </c>
      <c r="D77" s="30">
        <v>4.3</v>
      </c>
      <c r="E77" s="31"/>
      <c r="F77" s="67">
        <f t="shared" si="4"/>
        <v>0</v>
      </c>
    </row>
    <row r="78" spans="1:6" ht="12.75">
      <c r="A78" s="28" t="s">
        <v>123</v>
      </c>
      <c r="B78" s="29" t="s">
        <v>58</v>
      </c>
      <c r="C78" s="26" t="s">
        <v>166</v>
      </c>
      <c r="D78" s="30">
        <v>4.3</v>
      </c>
      <c r="E78" s="31"/>
      <c r="F78" s="67">
        <f t="shared" si="4"/>
        <v>0</v>
      </c>
    </row>
    <row r="79" spans="1:6" ht="12.75">
      <c r="A79" s="28" t="s">
        <v>124</v>
      </c>
      <c r="B79" s="29" t="s">
        <v>59</v>
      </c>
      <c r="C79" s="26" t="s">
        <v>166</v>
      </c>
      <c r="D79" s="30">
        <v>1.5</v>
      </c>
      <c r="E79" s="31"/>
      <c r="F79" s="67">
        <f t="shared" si="4"/>
        <v>0</v>
      </c>
    </row>
    <row r="80" spans="1:6" ht="12.75">
      <c r="A80" s="28" t="s">
        <v>125</v>
      </c>
      <c r="B80" s="29" t="s">
        <v>60</v>
      </c>
      <c r="C80" s="26" t="s">
        <v>2</v>
      </c>
      <c r="D80" s="30">
        <v>1</v>
      </c>
      <c r="E80" s="31"/>
      <c r="F80" s="67">
        <f t="shared" si="4"/>
        <v>0</v>
      </c>
    </row>
    <row r="81" spans="1:6" ht="25.5">
      <c r="A81" s="28" t="s">
        <v>126</v>
      </c>
      <c r="B81" s="43" t="s">
        <v>152</v>
      </c>
      <c r="C81" s="26" t="s">
        <v>166</v>
      </c>
      <c r="D81" s="30">
        <v>12</v>
      </c>
      <c r="E81" s="31"/>
      <c r="F81" s="67">
        <f t="shared" si="4"/>
        <v>0</v>
      </c>
    </row>
    <row r="82" spans="1:6" ht="12.75">
      <c r="A82" s="32"/>
      <c r="B82" s="55" t="s">
        <v>5</v>
      </c>
      <c r="C82" s="55"/>
      <c r="D82" s="55"/>
      <c r="E82" s="76"/>
      <c r="F82" s="33">
        <f>SUM(F74:F81)</f>
        <v>0</v>
      </c>
    </row>
    <row r="83" spans="1:6" ht="25.5">
      <c r="A83" s="56" t="s">
        <v>127</v>
      </c>
      <c r="B83" s="57" t="s">
        <v>61</v>
      </c>
      <c r="C83" s="56"/>
      <c r="D83" s="56"/>
      <c r="E83" s="76"/>
      <c r="F83" s="76"/>
    </row>
    <row r="84" spans="1:6" ht="12.75">
      <c r="A84" s="28" t="s">
        <v>128</v>
      </c>
      <c r="B84" s="29" t="s">
        <v>62</v>
      </c>
      <c r="C84" s="26" t="s">
        <v>166</v>
      </c>
      <c r="D84" s="26">
        <v>20</v>
      </c>
      <c r="E84" s="31"/>
      <c r="F84" s="67">
        <f aca="true" t="shared" si="5" ref="F84:F91">+E84*D84</f>
        <v>0</v>
      </c>
    </row>
    <row r="85" spans="1:6" ht="12.75">
      <c r="A85" s="28" t="s">
        <v>129</v>
      </c>
      <c r="B85" s="29" t="s">
        <v>63</v>
      </c>
      <c r="C85" s="26" t="s">
        <v>167</v>
      </c>
      <c r="D85" s="26">
        <v>4.18</v>
      </c>
      <c r="E85" s="31"/>
      <c r="F85" s="67">
        <f t="shared" si="5"/>
        <v>0</v>
      </c>
    </row>
    <row r="86" spans="1:6" ht="12.75">
      <c r="A86" s="28" t="s">
        <v>130</v>
      </c>
      <c r="B86" s="29" t="s">
        <v>64</v>
      </c>
      <c r="C86" s="26" t="s">
        <v>167</v>
      </c>
      <c r="D86" s="26">
        <v>4</v>
      </c>
      <c r="E86" s="31"/>
      <c r="F86" s="67">
        <f t="shared" si="5"/>
        <v>0</v>
      </c>
    </row>
    <row r="87" spans="1:6" ht="12.75">
      <c r="A87" s="28" t="s">
        <v>131</v>
      </c>
      <c r="B87" s="29" t="s">
        <v>65</v>
      </c>
      <c r="C87" s="26" t="s">
        <v>2</v>
      </c>
      <c r="D87" s="26">
        <v>9</v>
      </c>
      <c r="E87" s="31"/>
      <c r="F87" s="67">
        <f t="shared" si="5"/>
        <v>0</v>
      </c>
    </row>
    <row r="88" spans="1:6" ht="12.75">
      <c r="A88" s="28" t="s">
        <v>132</v>
      </c>
      <c r="B88" s="29" t="s">
        <v>66</v>
      </c>
      <c r="C88" s="26" t="s">
        <v>166</v>
      </c>
      <c r="D88" s="26">
        <v>19.2</v>
      </c>
      <c r="E88" s="31"/>
      <c r="F88" s="67">
        <f t="shared" si="5"/>
        <v>0</v>
      </c>
    </row>
    <row r="89" spans="1:6" ht="12.75">
      <c r="A89" s="28" t="s">
        <v>133</v>
      </c>
      <c r="B89" s="29" t="s">
        <v>67</v>
      </c>
      <c r="C89" s="26" t="s">
        <v>168</v>
      </c>
      <c r="D89" s="26">
        <v>110</v>
      </c>
      <c r="E89" s="31"/>
      <c r="F89" s="67">
        <f t="shared" si="5"/>
        <v>0</v>
      </c>
    </row>
    <row r="90" spans="1:6" ht="12.75">
      <c r="A90" s="28" t="s">
        <v>134</v>
      </c>
      <c r="B90" s="29" t="s">
        <v>153</v>
      </c>
      <c r="C90" s="26" t="s">
        <v>166</v>
      </c>
      <c r="D90" s="26">
        <v>54.31</v>
      </c>
      <c r="E90" s="31"/>
      <c r="F90" s="67">
        <f t="shared" si="5"/>
        <v>0</v>
      </c>
    </row>
    <row r="91" spans="1:6" ht="12.75">
      <c r="A91" s="28" t="s">
        <v>135</v>
      </c>
      <c r="B91" s="29" t="s">
        <v>68</v>
      </c>
      <c r="C91" s="26" t="s">
        <v>165</v>
      </c>
      <c r="D91" s="26">
        <v>1</v>
      </c>
      <c r="E91" s="31"/>
      <c r="F91" s="67">
        <f t="shared" si="5"/>
        <v>0</v>
      </c>
    </row>
    <row r="92" spans="1:6" ht="12.75">
      <c r="A92" s="32"/>
      <c r="B92" s="55" t="s">
        <v>5</v>
      </c>
      <c r="C92" s="55"/>
      <c r="D92" s="55"/>
      <c r="E92" s="76"/>
      <c r="F92" s="33">
        <f>SUM(F84:F91)</f>
        <v>0</v>
      </c>
    </row>
    <row r="93" spans="1:6" ht="12.75">
      <c r="A93" s="24" t="s">
        <v>136</v>
      </c>
      <c r="B93" s="34" t="s">
        <v>69</v>
      </c>
      <c r="C93" s="26"/>
      <c r="D93" s="26"/>
      <c r="E93" s="75"/>
      <c r="F93" s="75"/>
    </row>
    <row r="94" spans="1:6" ht="25.5">
      <c r="A94" s="28" t="s">
        <v>137</v>
      </c>
      <c r="B94" s="43" t="s">
        <v>70</v>
      </c>
      <c r="C94" s="26" t="s">
        <v>165</v>
      </c>
      <c r="D94" s="26">
        <v>1</v>
      </c>
      <c r="E94" s="31"/>
      <c r="F94" s="67">
        <f>+E94*D94</f>
        <v>0</v>
      </c>
    </row>
    <row r="95" spans="1:6" ht="12.75">
      <c r="A95" s="28" t="s">
        <v>138</v>
      </c>
      <c r="B95" s="29" t="s">
        <v>71</v>
      </c>
      <c r="C95" s="26" t="s">
        <v>165</v>
      </c>
      <c r="D95" s="26">
        <v>1</v>
      </c>
      <c r="E95" s="31"/>
      <c r="F95" s="67">
        <f>+E95*D95</f>
        <v>0</v>
      </c>
    </row>
    <row r="96" spans="1:6" ht="12.75">
      <c r="A96" s="28" t="s">
        <v>139</v>
      </c>
      <c r="B96" s="29" t="s">
        <v>72</v>
      </c>
      <c r="C96" s="26" t="s">
        <v>2</v>
      </c>
      <c r="D96" s="26">
        <v>3</v>
      </c>
      <c r="E96" s="31"/>
      <c r="F96" s="67">
        <f>+E96*D96</f>
        <v>0</v>
      </c>
    </row>
    <row r="97" spans="1:6" ht="12.75">
      <c r="A97" s="32"/>
      <c r="B97" s="55" t="s">
        <v>5</v>
      </c>
      <c r="C97" s="55"/>
      <c r="D97" s="55"/>
      <c r="E97" s="76"/>
      <c r="F97" s="33">
        <f>SUM(F94:F96)</f>
        <v>0</v>
      </c>
    </row>
    <row r="98" spans="1:6" ht="12.75">
      <c r="A98" s="35" t="s">
        <v>140</v>
      </c>
      <c r="B98" s="34" t="s">
        <v>73</v>
      </c>
      <c r="C98" s="26"/>
      <c r="D98" s="27"/>
      <c r="E98" s="75"/>
      <c r="F98" s="75"/>
    </row>
    <row r="99" spans="1:6" ht="12.75">
      <c r="A99" s="36" t="s">
        <v>141</v>
      </c>
      <c r="B99" s="43" t="s">
        <v>74</v>
      </c>
      <c r="C99" s="26" t="s">
        <v>165</v>
      </c>
      <c r="D99" s="27">
        <v>1</v>
      </c>
      <c r="E99" s="31"/>
      <c r="F99" s="67">
        <f>+E99*D99</f>
        <v>0</v>
      </c>
    </row>
    <row r="100" spans="1:6" ht="12.75">
      <c r="A100" s="36" t="s">
        <v>142</v>
      </c>
      <c r="B100" s="43" t="s">
        <v>75</v>
      </c>
      <c r="C100" s="26" t="s">
        <v>165</v>
      </c>
      <c r="D100" s="27">
        <v>3</v>
      </c>
      <c r="E100" s="31"/>
      <c r="F100" s="67">
        <f>+E100*D100</f>
        <v>0</v>
      </c>
    </row>
    <row r="101" spans="1:6" ht="12.75">
      <c r="A101" s="36" t="s">
        <v>143</v>
      </c>
      <c r="B101" s="43" t="s">
        <v>76</v>
      </c>
      <c r="C101" s="26" t="s">
        <v>165</v>
      </c>
      <c r="D101" s="27">
        <v>1</v>
      </c>
      <c r="E101" s="31"/>
      <c r="F101" s="67">
        <f>+E101*D101</f>
        <v>0</v>
      </c>
    </row>
    <row r="102" spans="1:6" ht="12.75">
      <c r="A102" s="36" t="s">
        <v>144</v>
      </c>
      <c r="B102" s="43" t="s">
        <v>77</v>
      </c>
      <c r="C102" s="26" t="s">
        <v>165</v>
      </c>
      <c r="D102" s="27">
        <v>1</v>
      </c>
      <c r="E102" s="31"/>
      <c r="F102" s="67">
        <f>+E102*D102</f>
        <v>0</v>
      </c>
    </row>
    <row r="103" spans="1:6" ht="25.5">
      <c r="A103" s="36" t="s">
        <v>145</v>
      </c>
      <c r="B103" s="43" t="s">
        <v>78</v>
      </c>
      <c r="C103" s="26" t="s">
        <v>165</v>
      </c>
      <c r="D103" s="27">
        <v>1</v>
      </c>
      <c r="E103" s="31"/>
      <c r="F103" s="67">
        <f>+E103*D103</f>
        <v>0</v>
      </c>
    </row>
    <row r="104" spans="1:6" ht="12.75">
      <c r="A104" s="32"/>
      <c r="B104" s="55" t="s">
        <v>5</v>
      </c>
      <c r="C104" s="26"/>
      <c r="D104" s="55"/>
      <c r="E104" s="76"/>
      <c r="F104" s="33">
        <f>SUM(F99:F103)</f>
        <v>0</v>
      </c>
    </row>
    <row r="105" spans="1:6" ht="12.75">
      <c r="A105" s="14"/>
      <c r="B105" s="55" t="s">
        <v>146</v>
      </c>
      <c r="C105" s="90"/>
      <c r="D105" s="55"/>
      <c r="E105" s="76"/>
      <c r="F105" s="91">
        <f>+F104+F97+F92+F82</f>
        <v>0</v>
      </c>
    </row>
    <row r="106" spans="1:6" ht="12.75">
      <c r="A106" s="15">
        <v>4.3</v>
      </c>
      <c r="B106" s="9" t="s">
        <v>39</v>
      </c>
      <c r="C106" s="26" t="s">
        <v>165</v>
      </c>
      <c r="D106" s="31">
        <v>1</v>
      </c>
      <c r="E106" s="31"/>
      <c r="F106" s="67">
        <f>+E106*D106</f>
        <v>0</v>
      </c>
    </row>
    <row r="107" spans="1:6" ht="12.75">
      <c r="A107" s="63"/>
      <c r="B107" s="55" t="s">
        <v>6</v>
      </c>
      <c r="C107" s="55"/>
      <c r="D107" s="55"/>
      <c r="E107" s="55"/>
      <c r="F107" s="33">
        <f>SUM(F105:F106)</f>
        <v>0</v>
      </c>
    </row>
    <row r="108" spans="1:6" ht="12.75">
      <c r="A108" s="48"/>
      <c r="B108" s="49" t="s">
        <v>147</v>
      </c>
      <c r="C108" s="49"/>
      <c r="D108" s="49"/>
      <c r="E108" s="49"/>
      <c r="F108" s="67">
        <f>+E108*D108</f>
        <v>0</v>
      </c>
    </row>
    <row r="109" spans="1:6" ht="15.75">
      <c r="A109" s="48"/>
      <c r="B109" s="49" t="s">
        <v>148</v>
      </c>
      <c r="C109" s="49"/>
      <c r="D109" s="49"/>
      <c r="E109" s="49"/>
      <c r="F109" s="84">
        <f>+F108*0.25</f>
        <v>0</v>
      </c>
    </row>
    <row r="110" spans="1:6" ht="15.75">
      <c r="A110" s="48"/>
      <c r="B110" s="49" t="s">
        <v>149</v>
      </c>
      <c r="C110" s="49"/>
      <c r="D110" s="49"/>
      <c r="E110" s="49"/>
      <c r="F110" s="84">
        <f>+F108+F109</f>
        <v>0</v>
      </c>
    </row>
    <row r="111" spans="1:6" ht="15.75">
      <c r="A111" s="50"/>
      <c r="B111" s="51" t="s">
        <v>150</v>
      </c>
      <c r="C111" s="51"/>
      <c r="D111" s="51"/>
      <c r="E111" s="51"/>
      <c r="F111" s="84">
        <f>+F108*0.05*0.16</f>
        <v>0</v>
      </c>
    </row>
    <row r="112" spans="1:6" ht="15.75">
      <c r="A112" s="50"/>
      <c r="B112" s="51" t="s">
        <v>151</v>
      </c>
      <c r="C112" s="51"/>
      <c r="D112" s="51"/>
      <c r="E112" s="51"/>
      <c r="F112" s="85">
        <f>SUM(F110:F111)</f>
        <v>0</v>
      </c>
    </row>
    <row r="113" spans="1:6" ht="12.75">
      <c r="A113" s="37"/>
      <c r="B113" s="23"/>
      <c r="C113" s="38"/>
      <c r="D113" s="23"/>
      <c r="E113" s="23"/>
      <c r="F113" s="23"/>
    </row>
    <row r="114" spans="1:6" ht="12.75">
      <c r="A114" s="37"/>
      <c r="B114" s="23"/>
      <c r="C114" s="38"/>
      <c r="D114" s="23"/>
      <c r="E114" s="23"/>
      <c r="F114" s="23"/>
    </row>
    <row r="116" ht="12.75">
      <c r="B116" s="21" t="s">
        <v>156</v>
      </c>
    </row>
    <row r="117" ht="12.75">
      <c r="B117" s="21" t="s">
        <v>160</v>
      </c>
    </row>
  </sheetData>
  <sheetProtection/>
  <mergeCells count="4">
    <mergeCell ref="A6:F6"/>
    <mergeCell ref="A7:F7"/>
    <mergeCell ref="E9:F9"/>
    <mergeCell ref="A5:F5"/>
  </mergeCells>
  <printOptions/>
  <pageMargins left="0.7" right="0.7" top="0.75" bottom="0.75" header="0.3" footer="0.3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3">
      <selection activeCell="A126" sqref="A126:IV245"/>
    </sheetView>
  </sheetViews>
  <sheetFormatPr defaultColWidth="11.421875" defaultRowHeight="12.75"/>
  <cols>
    <col min="1" max="1" width="7.7109375" style="22" customWidth="1"/>
    <col min="2" max="2" width="54.57421875" style="21" customWidth="1"/>
    <col min="3" max="3" width="9.28125" style="39" customWidth="1"/>
    <col min="4" max="4" width="8.57421875" style="21" customWidth="1"/>
    <col min="5" max="5" width="13.00390625" style="21" customWidth="1"/>
    <col min="6" max="6" width="15.8515625" style="21" bestFit="1" customWidth="1"/>
    <col min="7" max="7" width="26.28125" style="21" customWidth="1"/>
    <col min="8" max="8" width="21.57421875" style="2" customWidth="1"/>
    <col min="9" max="9" width="11.421875" style="2" hidden="1" customWidth="1"/>
    <col min="10" max="10" width="27.57421875" style="2" customWidth="1"/>
    <col min="11" max="16384" width="11.421875" style="2" customWidth="1"/>
  </cols>
  <sheetData>
    <row r="1" spans="1:6" ht="12.75">
      <c r="A1" s="86"/>
      <c r="B1" s="87" t="s">
        <v>173</v>
      </c>
      <c r="C1" s="87"/>
      <c r="D1" s="88"/>
      <c r="E1" s="86"/>
      <c r="F1" s="86"/>
    </row>
    <row r="2" spans="1:6" ht="12.75">
      <c r="A2" s="86"/>
      <c r="B2" s="87" t="s">
        <v>174</v>
      </c>
      <c r="C2" s="87"/>
      <c r="D2" s="88"/>
      <c r="E2" s="86"/>
      <c r="F2" s="86"/>
    </row>
    <row r="3" spans="1:6" ht="12.75">
      <c r="A3" s="86"/>
      <c r="B3" s="87" t="s">
        <v>175</v>
      </c>
      <c r="C3" s="87"/>
      <c r="D3" s="88"/>
      <c r="E3" s="86"/>
      <c r="F3" s="86"/>
    </row>
    <row r="4" spans="1:6" ht="12.75">
      <c r="A4" s="86"/>
      <c r="B4" s="87" t="s">
        <v>176</v>
      </c>
      <c r="C4" s="87"/>
      <c r="D4" s="89"/>
      <c r="E4" s="86"/>
      <c r="F4" s="86"/>
    </row>
    <row r="5" spans="1:7" s="4" customFormat="1" ht="14.25" customHeight="1">
      <c r="A5" s="19"/>
      <c r="B5" s="19"/>
      <c r="C5" s="19"/>
      <c r="D5" s="19"/>
      <c r="E5" s="19"/>
      <c r="F5" s="19"/>
      <c r="G5" s="20"/>
    </row>
    <row r="6" spans="1:7" s="4" customFormat="1" ht="14.25" customHeight="1">
      <c r="A6" s="94" t="s">
        <v>177</v>
      </c>
      <c r="B6" s="94"/>
      <c r="C6" s="94"/>
      <c r="D6" s="94"/>
      <c r="E6" s="94"/>
      <c r="F6" s="94"/>
      <c r="G6" s="20"/>
    </row>
    <row r="7" spans="1:7" s="4" customFormat="1" ht="14.25" customHeight="1">
      <c r="A7" s="94" t="s">
        <v>178</v>
      </c>
      <c r="B7" s="94"/>
      <c r="C7" s="94"/>
      <c r="D7" s="94"/>
      <c r="E7" s="94"/>
      <c r="F7" s="94"/>
      <c r="G7" s="20"/>
    </row>
    <row r="8" spans="1:7" s="4" customFormat="1" ht="14.25" customHeight="1">
      <c r="A8" s="19"/>
      <c r="B8" s="19"/>
      <c r="C8" s="19"/>
      <c r="D8" s="19"/>
      <c r="E8" s="19"/>
      <c r="F8" s="19"/>
      <c r="G8" s="20"/>
    </row>
    <row r="9" spans="1:6" ht="12.75">
      <c r="A9" s="13"/>
      <c r="B9" s="1"/>
      <c r="C9" s="1"/>
      <c r="D9" s="1"/>
      <c r="E9" s="95" t="s">
        <v>179</v>
      </c>
      <c r="F9" s="95"/>
    </row>
    <row r="10" spans="1:6" ht="12.75">
      <c r="A10" s="5" t="s">
        <v>0</v>
      </c>
      <c r="B10" s="77" t="s">
        <v>154</v>
      </c>
      <c r="C10" s="78" t="s">
        <v>2</v>
      </c>
      <c r="D10" s="79" t="s">
        <v>3</v>
      </c>
      <c r="E10" s="80" t="s">
        <v>4</v>
      </c>
      <c r="F10" s="80" t="s">
        <v>1</v>
      </c>
    </row>
    <row r="11" spans="1:6" ht="12.75">
      <c r="A11" s="5" t="s">
        <v>169</v>
      </c>
      <c r="B11" s="47" t="s">
        <v>84</v>
      </c>
      <c r="C11" s="78"/>
      <c r="D11" s="79"/>
      <c r="E11" s="80"/>
      <c r="F11" s="80"/>
    </row>
    <row r="12" spans="1:6" ht="63.75">
      <c r="A12" s="5">
        <v>1.1</v>
      </c>
      <c r="B12" s="81" t="s">
        <v>83</v>
      </c>
      <c r="C12" s="6" t="s">
        <v>2</v>
      </c>
      <c r="D12" s="7">
        <v>1</v>
      </c>
      <c r="E12" s="67">
        <v>78500000</v>
      </c>
      <c r="F12" s="67">
        <f>+E12*D12</f>
        <v>78500000</v>
      </c>
    </row>
    <row r="13" spans="1:6" ht="18.75" customHeight="1">
      <c r="A13" s="5">
        <v>1.2</v>
      </c>
      <c r="B13" s="5" t="s">
        <v>40</v>
      </c>
      <c r="C13" s="6"/>
      <c r="D13" s="7"/>
      <c r="E13" s="66"/>
      <c r="F13" s="67">
        <f aca="true" t="shared" si="0" ref="F13:F32">+E13*D13</f>
        <v>0</v>
      </c>
    </row>
    <row r="14" spans="1:6" ht="12.75">
      <c r="A14" s="5" t="s">
        <v>85</v>
      </c>
      <c r="B14" s="9" t="s">
        <v>12</v>
      </c>
      <c r="C14" s="10" t="s">
        <v>9</v>
      </c>
      <c r="D14" s="10">
        <v>30</v>
      </c>
      <c r="E14" s="12">
        <v>30000</v>
      </c>
      <c r="F14" s="67">
        <f t="shared" si="0"/>
        <v>900000</v>
      </c>
    </row>
    <row r="15" spans="1:6" ht="12.75">
      <c r="A15" s="5" t="s">
        <v>86</v>
      </c>
      <c r="B15" s="9" t="s">
        <v>34</v>
      </c>
      <c r="C15" s="10" t="s">
        <v>9</v>
      </c>
      <c r="D15" s="10">
        <v>30</v>
      </c>
      <c r="E15" s="12">
        <v>28000</v>
      </c>
      <c r="F15" s="67">
        <f t="shared" si="0"/>
        <v>840000</v>
      </c>
    </row>
    <row r="16" spans="1:6" ht="18" customHeight="1">
      <c r="A16" s="5" t="s">
        <v>87</v>
      </c>
      <c r="B16" s="9" t="s">
        <v>8</v>
      </c>
      <c r="C16" s="10" t="s">
        <v>9</v>
      </c>
      <c r="D16" s="10">
        <v>30</v>
      </c>
      <c r="E16" s="12">
        <v>8000</v>
      </c>
      <c r="F16" s="67">
        <f t="shared" si="0"/>
        <v>240000</v>
      </c>
    </row>
    <row r="17" spans="1:6" ht="19.5" customHeight="1">
      <c r="A17" s="5" t="s">
        <v>88</v>
      </c>
      <c r="B17" s="9" t="s">
        <v>13</v>
      </c>
      <c r="C17" s="10" t="s">
        <v>10</v>
      </c>
      <c r="D17" s="10">
        <v>30</v>
      </c>
      <c r="E17" s="12">
        <v>4596.923076923077</v>
      </c>
      <c r="F17" s="67">
        <f t="shared" si="0"/>
        <v>137907.6923076923</v>
      </c>
    </row>
    <row r="18" spans="1:6" ht="18" customHeight="1">
      <c r="A18" s="5" t="s">
        <v>89</v>
      </c>
      <c r="B18" s="9" t="s">
        <v>14</v>
      </c>
      <c r="C18" s="10" t="s">
        <v>10</v>
      </c>
      <c r="D18" s="10">
        <v>15</v>
      </c>
      <c r="E18" s="12">
        <v>2655.3846153846152</v>
      </c>
      <c r="F18" s="67">
        <f t="shared" si="0"/>
        <v>39830.76923076923</v>
      </c>
    </row>
    <row r="19" spans="1:6" ht="17.25" customHeight="1">
      <c r="A19" s="5" t="s">
        <v>90</v>
      </c>
      <c r="B19" s="9" t="s">
        <v>35</v>
      </c>
      <c r="C19" s="10" t="s">
        <v>10</v>
      </c>
      <c r="D19" s="10">
        <v>15</v>
      </c>
      <c r="E19" s="12">
        <v>1863.076923076923</v>
      </c>
      <c r="F19" s="67">
        <f t="shared" si="0"/>
        <v>27946.153846153848</v>
      </c>
    </row>
    <row r="20" spans="1:6" ht="13.5" customHeight="1">
      <c r="A20" s="5" t="s">
        <v>91</v>
      </c>
      <c r="B20" s="9" t="s">
        <v>36</v>
      </c>
      <c r="C20" s="10" t="s">
        <v>10</v>
      </c>
      <c r="D20" s="10">
        <v>15</v>
      </c>
      <c r="E20" s="12">
        <v>1320</v>
      </c>
      <c r="F20" s="67">
        <f t="shared" si="0"/>
        <v>19800</v>
      </c>
    </row>
    <row r="21" spans="1:6" ht="18" customHeight="1">
      <c r="A21" s="5" t="s">
        <v>92</v>
      </c>
      <c r="B21" s="9" t="s">
        <v>15</v>
      </c>
      <c r="C21" s="10" t="s">
        <v>10</v>
      </c>
      <c r="D21" s="10">
        <v>35</v>
      </c>
      <c r="E21" s="12">
        <v>15000</v>
      </c>
      <c r="F21" s="67">
        <f t="shared" si="0"/>
        <v>525000</v>
      </c>
    </row>
    <row r="22" spans="1:6" ht="12.75" customHeight="1" hidden="1" thickBot="1">
      <c r="A22" s="5" t="s">
        <v>93</v>
      </c>
      <c r="B22" s="9" t="s">
        <v>20</v>
      </c>
      <c r="C22" s="10" t="s">
        <v>10</v>
      </c>
      <c r="D22" s="10">
        <v>2</v>
      </c>
      <c r="E22" s="67">
        <v>184615.3846153846</v>
      </c>
      <c r="F22" s="67">
        <f t="shared" si="0"/>
        <v>369230.7692307692</v>
      </c>
    </row>
    <row r="23" spans="1:6" ht="12.75">
      <c r="A23" s="5" t="s">
        <v>94</v>
      </c>
      <c r="B23" s="9" t="s">
        <v>38</v>
      </c>
      <c r="C23" s="10" t="s">
        <v>10</v>
      </c>
      <c r="D23" s="10">
        <v>4</v>
      </c>
      <c r="E23" s="67">
        <v>100000</v>
      </c>
      <c r="F23" s="67">
        <f t="shared" si="0"/>
        <v>400000</v>
      </c>
    </row>
    <row r="24" spans="1:6" ht="15.75" customHeight="1">
      <c r="A24" s="5" t="s">
        <v>95</v>
      </c>
      <c r="B24" s="9" t="s">
        <v>16</v>
      </c>
      <c r="C24" s="10" t="s">
        <v>17</v>
      </c>
      <c r="D24" s="10">
        <v>90</v>
      </c>
      <c r="E24" s="67">
        <v>5000</v>
      </c>
      <c r="F24" s="67">
        <f t="shared" si="0"/>
        <v>450000</v>
      </c>
    </row>
    <row r="25" spans="1:6" ht="15.75" customHeight="1">
      <c r="A25" s="5" t="s">
        <v>96</v>
      </c>
      <c r="B25" s="9" t="s">
        <v>18</v>
      </c>
      <c r="C25" s="10" t="s">
        <v>10</v>
      </c>
      <c r="D25" s="10">
        <v>30</v>
      </c>
      <c r="E25" s="67">
        <v>1428.5714285714287</v>
      </c>
      <c r="F25" s="67">
        <f t="shared" si="0"/>
        <v>42857.14285714286</v>
      </c>
    </row>
    <row r="26" spans="1:6" ht="12.75">
      <c r="A26" s="5" t="s">
        <v>97</v>
      </c>
      <c r="B26" s="9" t="s">
        <v>19</v>
      </c>
      <c r="C26" s="10" t="s">
        <v>21</v>
      </c>
      <c r="D26" s="10">
        <v>30</v>
      </c>
      <c r="E26" s="68">
        <v>28571.428571428572</v>
      </c>
      <c r="F26" s="67">
        <f t="shared" si="0"/>
        <v>857142.8571428572</v>
      </c>
    </row>
    <row r="27" spans="1:6" ht="27.75" customHeight="1">
      <c r="A27" s="5">
        <v>1.3</v>
      </c>
      <c r="B27" s="8" t="s">
        <v>155</v>
      </c>
      <c r="C27" s="10" t="s">
        <v>165</v>
      </c>
      <c r="D27" s="10">
        <v>1</v>
      </c>
      <c r="E27" s="67">
        <v>4000000</v>
      </c>
      <c r="F27" s="67">
        <f t="shared" si="0"/>
        <v>4000000</v>
      </c>
    </row>
    <row r="28" spans="1:6" ht="29.25" customHeight="1">
      <c r="A28" s="5">
        <v>1.4</v>
      </c>
      <c r="B28" s="8" t="s">
        <v>80</v>
      </c>
      <c r="C28" s="10" t="s">
        <v>165</v>
      </c>
      <c r="D28" s="10">
        <v>1</v>
      </c>
      <c r="E28" s="67">
        <v>274285.7142857143</v>
      </c>
      <c r="F28" s="67">
        <f t="shared" si="0"/>
        <v>274285.7142857143</v>
      </c>
    </row>
    <row r="29" spans="1:6" ht="15.75" customHeight="1">
      <c r="A29" s="5">
        <v>1.5</v>
      </c>
      <c r="B29" s="9" t="s">
        <v>81</v>
      </c>
      <c r="C29" s="10" t="s">
        <v>165</v>
      </c>
      <c r="D29" s="10">
        <v>1</v>
      </c>
      <c r="E29" s="67">
        <v>1500000</v>
      </c>
      <c r="F29" s="67">
        <f t="shared" si="0"/>
        <v>1500000</v>
      </c>
    </row>
    <row r="30" spans="1:6" ht="17.25" customHeight="1">
      <c r="A30" s="5">
        <v>1.6</v>
      </c>
      <c r="B30" s="9" t="s">
        <v>82</v>
      </c>
      <c r="C30" s="10" t="s">
        <v>165</v>
      </c>
      <c r="D30" s="10">
        <v>1</v>
      </c>
      <c r="E30" s="67">
        <v>6000000</v>
      </c>
      <c r="F30" s="67">
        <f t="shared" si="0"/>
        <v>6000000</v>
      </c>
    </row>
    <row r="31" spans="1:6" ht="15.75" customHeight="1">
      <c r="A31" s="5">
        <v>1.7</v>
      </c>
      <c r="B31" s="9" t="s">
        <v>23</v>
      </c>
      <c r="C31" s="10" t="s">
        <v>165</v>
      </c>
      <c r="D31" s="10">
        <v>1</v>
      </c>
      <c r="E31" s="68">
        <v>850000</v>
      </c>
      <c r="F31" s="67">
        <f t="shared" si="0"/>
        <v>850000</v>
      </c>
    </row>
    <row r="32" spans="1:6" ht="15.75" customHeight="1">
      <c r="A32" s="5">
        <v>1.8</v>
      </c>
      <c r="B32" s="9" t="s">
        <v>22</v>
      </c>
      <c r="C32" s="10" t="s">
        <v>165</v>
      </c>
      <c r="D32" s="10">
        <v>1</v>
      </c>
      <c r="E32" s="68">
        <v>2500000</v>
      </c>
      <c r="F32" s="67">
        <f t="shared" si="0"/>
        <v>2500000</v>
      </c>
    </row>
    <row r="33" spans="1:7" s="45" customFormat="1" ht="15.75" customHeight="1">
      <c r="A33" s="62"/>
      <c r="B33" s="61" t="s">
        <v>6</v>
      </c>
      <c r="C33" s="10" t="s">
        <v>165</v>
      </c>
      <c r="D33" s="61"/>
      <c r="E33" s="69"/>
      <c r="F33" s="72">
        <f>SUM(F12:F32)</f>
        <v>98474001.09890111</v>
      </c>
      <c r="G33" s="44"/>
    </row>
    <row r="34" spans="1:7" s="45" customFormat="1" ht="25.5">
      <c r="A34" s="5" t="s">
        <v>170</v>
      </c>
      <c r="B34" s="46" t="s">
        <v>162</v>
      </c>
      <c r="C34" s="10"/>
      <c r="D34" s="47"/>
      <c r="E34" s="70"/>
      <c r="F34" s="70"/>
      <c r="G34" s="44"/>
    </row>
    <row r="35" spans="1:6" ht="20.25" customHeight="1">
      <c r="A35" s="14">
        <v>2.1</v>
      </c>
      <c r="B35" s="9" t="s">
        <v>37</v>
      </c>
      <c r="C35" s="10" t="s">
        <v>165</v>
      </c>
      <c r="D35" s="10">
        <v>2</v>
      </c>
      <c r="E35" s="82">
        <v>1000000</v>
      </c>
      <c r="F35" s="67">
        <f aca="true" t="shared" si="1" ref="F35:F48">+E35*D35</f>
        <v>2000000</v>
      </c>
    </row>
    <row r="36" spans="1:6" ht="18" customHeight="1">
      <c r="A36" s="15">
        <v>2.2</v>
      </c>
      <c r="B36" s="83" t="s">
        <v>98</v>
      </c>
      <c r="C36" s="10"/>
      <c r="D36" s="10"/>
      <c r="E36" s="82"/>
      <c r="F36" s="67"/>
    </row>
    <row r="37" spans="1:7" ht="12.75">
      <c r="A37" s="15" t="s">
        <v>99</v>
      </c>
      <c r="B37" s="9" t="s">
        <v>24</v>
      </c>
      <c r="C37" s="10" t="s">
        <v>9</v>
      </c>
      <c r="D37" s="10">
        <v>20</v>
      </c>
      <c r="E37" s="82">
        <v>20000</v>
      </c>
      <c r="F37" s="67">
        <f t="shared" si="1"/>
        <v>400000</v>
      </c>
      <c r="G37" s="23"/>
    </row>
    <row r="38" spans="1:7" ht="12.75">
      <c r="A38" s="15" t="s">
        <v>100</v>
      </c>
      <c r="B38" s="9" t="s">
        <v>25</v>
      </c>
      <c r="C38" s="10" t="s">
        <v>9</v>
      </c>
      <c r="D38" s="10">
        <v>20</v>
      </c>
      <c r="E38" s="82">
        <v>10000</v>
      </c>
      <c r="F38" s="67">
        <f t="shared" si="1"/>
        <v>200000</v>
      </c>
      <c r="G38" s="23"/>
    </row>
    <row r="39" spans="1:7" ht="12.75">
      <c r="A39" s="15" t="s">
        <v>101</v>
      </c>
      <c r="B39" s="9" t="s">
        <v>8</v>
      </c>
      <c r="C39" s="10" t="s">
        <v>9</v>
      </c>
      <c r="D39" s="10">
        <v>20</v>
      </c>
      <c r="E39" s="82">
        <v>8000</v>
      </c>
      <c r="F39" s="67">
        <f t="shared" si="1"/>
        <v>160000</v>
      </c>
      <c r="G39" s="23"/>
    </row>
    <row r="40" spans="1:7" ht="12.75">
      <c r="A40" s="15" t="s">
        <v>102</v>
      </c>
      <c r="B40" s="9" t="s">
        <v>27</v>
      </c>
      <c r="C40" s="10" t="s">
        <v>2</v>
      </c>
      <c r="D40" s="10">
        <v>6</v>
      </c>
      <c r="E40" s="82">
        <v>748.5714285714287</v>
      </c>
      <c r="F40" s="67">
        <f t="shared" si="1"/>
        <v>4491.4285714285725</v>
      </c>
      <c r="G40" s="23"/>
    </row>
    <row r="41" spans="1:7" ht="12.75">
      <c r="A41" s="15" t="s">
        <v>103</v>
      </c>
      <c r="B41" s="9" t="s">
        <v>28</v>
      </c>
      <c r="C41" s="10" t="s">
        <v>2</v>
      </c>
      <c r="D41" s="10">
        <v>3</v>
      </c>
      <c r="E41" s="82">
        <v>597.1428571428572</v>
      </c>
      <c r="F41" s="67">
        <f t="shared" si="1"/>
        <v>1791.4285714285716</v>
      </c>
      <c r="G41" s="23"/>
    </row>
    <row r="42" spans="1:7" ht="12.75">
      <c r="A42" s="15" t="s">
        <v>104</v>
      </c>
      <c r="B42" s="9" t="s">
        <v>29</v>
      </c>
      <c r="C42" s="10" t="s">
        <v>2</v>
      </c>
      <c r="D42" s="10">
        <v>8</v>
      </c>
      <c r="E42" s="12">
        <v>15000</v>
      </c>
      <c r="F42" s="67">
        <f t="shared" si="1"/>
        <v>120000</v>
      </c>
      <c r="G42" s="23"/>
    </row>
    <row r="43" spans="1:7" ht="12.75">
      <c r="A43" s="15" t="s">
        <v>105</v>
      </c>
      <c r="B43" s="9" t="s">
        <v>18</v>
      </c>
      <c r="C43" s="10" t="s">
        <v>2</v>
      </c>
      <c r="D43" s="10">
        <v>10</v>
      </c>
      <c r="E43" s="82">
        <v>1428.5714285714287</v>
      </c>
      <c r="F43" s="67">
        <f t="shared" si="1"/>
        <v>14285.714285714286</v>
      </c>
      <c r="G43" s="23"/>
    </row>
    <row r="44" spans="1:7" ht="12.75">
      <c r="A44" s="15" t="s">
        <v>106</v>
      </c>
      <c r="B44" s="9" t="s">
        <v>19</v>
      </c>
      <c r="C44" s="10" t="s">
        <v>21</v>
      </c>
      <c r="D44" s="10">
        <v>10</v>
      </c>
      <c r="E44" s="82">
        <v>14285.714285714286</v>
      </c>
      <c r="F44" s="67">
        <f t="shared" si="1"/>
        <v>142857.14285714287</v>
      </c>
      <c r="G44" s="23"/>
    </row>
    <row r="45" spans="1:6" ht="21" customHeight="1">
      <c r="A45" s="15">
        <v>2.3</v>
      </c>
      <c r="B45" s="9" t="s">
        <v>30</v>
      </c>
      <c r="C45" s="10" t="s">
        <v>17</v>
      </c>
      <c r="D45" s="10">
        <v>10</v>
      </c>
      <c r="E45" s="82">
        <v>5000</v>
      </c>
      <c r="F45" s="67">
        <f t="shared" si="1"/>
        <v>50000</v>
      </c>
    </row>
    <row r="46" spans="1:6" ht="21" customHeight="1">
      <c r="A46" s="15">
        <v>2.4</v>
      </c>
      <c r="B46" s="9" t="s">
        <v>11</v>
      </c>
      <c r="C46" s="10" t="s">
        <v>165</v>
      </c>
      <c r="D46" s="10">
        <v>1</v>
      </c>
      <c r="E46" s="82">
        <v>500000</v>
      </c>
      <c r="F46" s="67">
        <f t="shared" si="1"/>
        <v>500000</v>
      </c>
    </row>
    <row r="47" spans="1:6" ht="18" customHeight="1">
      <c r="A47" s="14">
        <v>2.5</v>
      </c>
      <c r="B47" s="9" t="s">
        <v>31</v>
      </c>
      <c r="C47" s="10" t="s">
        <v>165</v>
      </c>
      <c r="D47" s="10">
        <v>1</v>
      </c>
      <c r="E47" s="82">
        <v>200000</v>
      </c>
      <c r="F47" s="67">
        <f t="shared" si="1"/>
        <v>200000</v>
      </c>
    </row>
    <row r="48" spans="1:6" ht="17.25" customHeight="1">
      <c r="A48" s="14">
        <v>2.6</v>
      </c>
      <c r="B48" s="9" t="s">
        <v>26</v>
      </c>
      <c r="C48" s="10" t="s">
        <v>165</v>
      </c>
      <c r="D48" s="10">
        <v>1</v>
      </c>
      <c r="E48" s="82">
        <v>800000</v>
      </c>
      <c r="F48" s="67">
        <f t="shared" si="1"/>
        <v>800000</v>
      </c>
    </row>
    <row r="49" spans="1:7" s="45" customFormat="1" ht="15.75" customHeight="1">
      <c r="A49" s="62"/>
      <c r="B49" s="61" t="s">
        <v>6</v>
      </c>
      <c r="C49" s="61"/>
      <c r="D49" s="61"/>
      <c r="E49" s="69"/>
      <c r="F49" s="72">
        <f>SUM(F35:F48)</f>
        <v>4593425.714285715</v>
      </c>
      <c r="G49" s="44"/>
    </row>
    <row r="50" spans="1:7" s="45" customFormat="1" ht="12.75">
      <c r="A50" s="5" t="s">
        <v>171</v>
      </c>
      <c r="B50" s="47" t="s">
        <v>163</v>
      </c>
      <c r="C50" s="47"/>
      <c r="D50" s="47"/>
      <c r="E50" s="70"/>
      <c r="F50" s="70"/>
      <c r="G50" s="44"/>
    </row>
    <row r="51" spans="1:6" ht="19.5" customHeight="1">
      <c r="A51" s="14">
        <v>3.1</v>
      </c>
      <c r="B51" s="9" t="s">
        <v>33</v>
      </c>
      <c r="C51" s="10" t="s">
        <v>2</v>
      </c>
      <c r="D51" s="10">
        <v>1</v>
      </c>
      <c r="E51" s="82">
        <v>2506631.299734748</v>
      </c>
      <c r="F51" s="67">
        <f>+E51*D51</f>
        <v>2506631.299734748</v>
      </c>
    </row>
    <row r="52" spans="1:6" ht="15" customHeight="1">
      <c r="A52" s="15">
        <v>3.2</v>
      </c>
      <c r="B52" s="9" t="s">
        <v>32</v>
      </c>
      <c r="C52" s="10" t="s">
        <v>9</v>
      </c>
      <c r="D52" s="10">
        <v>15</v>
      </c>
      <c r="E52" s="82">
        <v>45000</v>
      </c>
      <c r="F52" s="67">
        <f>+E52*D52</f>
        <v>675000</v>
      </c>
    </row>
    <row r="53" spans="1:6" ht="17.25" customHeight="1">
      <c r="A53" s="15">
        <v>3.3</v>
      </c>
      <c r="B53" s="9" t="s">
        <v>30</v>
      </c>
      <c r="C53" s="10" t="s">
        <v>17</v>
      </c>
      <c r="D53" s="10">
        <v>10</v>
      </c>
      <c r="E53" s="82">
        <v>5000</v>
      </c>
      <c r="F53" s="67">
        <f>+E53*D53</f>
        <v>50000</v>
      </c>
    </row>
    <row r="54" spans="1:6" ht="12.75">
      <c r="A54" s="15">
        <v>3.4</v>
      </c>
      <c r="B54" s="9" t="s">
        <v>11</v>
      </c>
      <c r="C54" s="10" t="s">
        <v>165</v>
      </c>
      <c r="D54" s="10">
        <v>1</v>
      </c>
      <c r="E54" s="82">
        <v>600000</v>
      </c>
      <c r="F54" s="67">
        <f>+E54*D54</f>
        <v>600000</v>
      </c>
    </row>
    <row r="55" spans="1:7" s="11" customFormat="1" ht="17.25" customHeight="1">
      <c r="A55" s="14">
        <v>3.5</v>
      </c>
      <c r="B55" s="9" t="s">
        <v>31</v>
      </c>
      <c r="C55" s="10" t="s">
        <v>165</v>
      </c>
      <c r="D55" s="10">
        <v>1</v>
      </c>
      <c r="E55" s="82">
        <v>200000</v>
      </c>
      <c r="F55" s="67">
        <f>+E55*D55</f>
        <v>200000</v>
      </c>
      <c r="G55" s="21"/>
    </row>
    <row r="56" spans="1:7" s="11" customFormat="1" ht="12.75" customHeight="1" hidden="1" thickBot="1">
      <c r="A56" s="14">
        <v>3.6</v>
      </c>
      <c r="B56" s="9" t="s">
        <v>26</v>
      </c>
      <c r="C56" s="10" t="s">
        <v>7</v>
      </c>
      <c r="D56" s="10">
        <v>1</v>
      </c>
      <c r="E56" s="82">
        <v>650000</v>
      </c>
      <c r="F56" s="71">
        <v>650000</v>
      </c>
      <c r="G56" s="21"/>
    </row>
    <row r="57" spans="1:7" s="11" customFormat="1" ht="13.5" customHeight="1">
      <c r="A57" s="63"/>
      <c r="B57" s="61" t="s">
        <v>6</v>
      </c>
      <c r="C57" s="61"/>
      <c r="D57" s="61"/>
      <c r="E57" s="69"/>
      <c r="F57" s="72">
        <f>SUM(F51:F56)</f>
        <v>4681631.299734748</v>
      </c>
      <c r="G57" s="21"/>
    </row>
    <row r="58" spans="1:7" s="45" customFormat="1" ht="12.75">
      <c r="A58" s="14" t="s">
        <v>172</v>
      </c>
      <c r="B58" s="47" t="s">
        <v>164</v>
      </c>
      <c r="C58" s="47"/>
      <c r="D58" s="47"/>
      <c r="E58" s="70"/>
      <c r="F58" s="70"/>
      <c r="G58" s="44"/>
    </row>
    <row r="59" spans="1:7" ht="12.75">
      <c r="A59" s="14">
        <v>4.1</v>
      </c>
      <c r="B59" s="8" t="s">
        <v>41</v>
      </c>
      <c r="C59" s="10"/>
      <c r="D59" s="10"/>
      <c r="E59" s="82"/>
      <c r="F59" s="71"/>
      <c r="G59" s="16"/>
    </row>
    <row r="60" spans="1:11" ht="153">
      <c r="A60" s="15" t="s">
        <v>107</v>
      </c>
      <c r="B60" s="43" t="s">
        <v>43</v>
      </c>
      <c r="C60" s="40" t="s">
        <v>42</v>
      </c>
      <c r="D60" s="40">
        <v>105</v>
      </c>
      <c r="E60" s="31">
        <v>170000</v>
      </c>
      <c r="F60" s="67">
        <f aca="true" t="shared" si="2" ref="F60:F70">+E60*D60</f>
        <v>17850000</v>
      </c>
      <c r="G60" s="96"/>
      <c r="H60" s="97"/>
      <c r="I60" s="97"/>
      <c r="J60" s="97"/>
      <c r="K60" s="97"/>
    </row>
    <row r="61" spans="1:7" ht="153">
      <c r="A61" s="15" t="s">
        <v>108</v>
      </c>
      <c r="B61" s="43" t="s">
        <v>44</v>
      </c>
      <c r="C61" s="40" t="s">
        <v>42</v>
      </c>
      <c r="D61" s="40">
        <v>8</v>
      </c>
      <c r="E61" s="31">
        <v>170000</v>
      </c>
      <c r="F61" s="67">
        <f t="shared" si="2"/>
        <v>1360000</v>
      </c>
      <c r="G61" s="23"/>
    </row>
    <row r="62" spans="1:6" ht="153">
      <c r="A62" s="15" t="s">
        <v>109</v>
      </c>
      <c r="B62" s="43" t="s">
        <v>45</v>
      </c>
      <c r="C62" s="40" t="s">
        <v>42</v>
      </c>
      <c r="D62" s="40">
        <v>15</v>
      </c>
      <c r="E62" s="31">
        <v>45000</v>
      </c>
      <c r="F62" s="67">
        <f t="shared" si="2"/>
        <v>675000</v>
      </c>
    </row>
    <row r="63" spans="1:6" ht="140.25">
      <c r="A63" s="15" t="s">
        <v>110</v>
      </c>
      <c r="B63" s="43" t="s">
        <v>46</v>
      </c>
      <c r="C63" s="40" t="s">
        <v>42</v>
      </c>
      <c r="D63" s="40">
        <v>18</v>
      </c>
      <c r="E63" s="31">
        <v>35000</v>
      </c>
      <c r="F63" s="67">
        <f t="shared" si="2"/>
        <v>630000</v>
      </c>
    </row>
    <row r="64" spans="1:6" ht="140.25">
      <c r="A64" s="15" t="s">
        <v>111</v>
      </c>
      <c r="B64" s="43" t="s">
        <v>47</v>
      </c>
      <c r="C64" s="40" t="s">
        <v>42</v>
      </c>
      <c r="D64" s="40">
        <v>10</v>
      </c>
      <c r="E64" s="31">
        <v>35000</v>
      </c>
      <c r="F64" s="67">
        <f t="shared" si="2"/>
        <v>350000</v>
      </c>
    </row>
    <row r="65" spans="1:6" ht="140.25">
      <c r="A65" s="15" t="s">
        <v>112</v>
      </c>
      <c r="B65" s="43" t="s">
        <v>48</v>
      </c>
      <c r="C65" s="40" t="s">
        <v>42</v>
      </c>
      <c r="D65" s="40">
        <v>25</v>
      </c>
      <c r="E65" s="31">
        <v>35000</v>
      </c>
      <c r="F65" s="67">
        <f t="shared" si="2"/>
        <v>875000</v>
      </c>
    </row>
    <row r="66" spans="1:6" ht="76.5">
      <c r="A66" s="15" t="s">
        <v>113</v>
      </c>
      <c r="B66" s="43" t="s">
        <v>49</v>
      </c>
      <c r="C66" s="40" t="s">
        <v>42</v>
      </c>
      <c r="D66" s="40">
        <v>25</v>
      </c>
      <c r="E66" s="31">
        <v>25000</v>
      </c>
      <c r="F66" s="67">
        <f t="shared" si="2"/>
        <v>625000</v>
      </c>
    </row>
    <row r="67" spans="1:6" ht="89.25">
      <c r="A67" s="15" t="s">
        <v>114</v>
      </c>
      <c r="B67" s="43" t="s">
        <v>50</v>
      </c>
      <c r="C67" s="40" t="s">
        <v>10</v>
      </c>
      <c r="D67" s="40">
        <v>1</v>
      </c>
      <c r="E67" s="31">
        <v>746000</v>
      </c>
      <c r="F67" s="67">
        <f t="shared" si="2"/>
        <v>746000</v>
      </c>
    </row>
    <row r="68" spans="1:6" ht="25.5">
      <c r="A68" s="15" t="s">
        <v>115</v>
      </c>
      <c r="B68" s="43" t="s">
        <v>51</v>
      </c>
      <c r="C68" s="40" t="s">
        <v>10</v>
      </c>
      <c r="D68" s="40">
        <v>1</v>
      </c>
      <c r="E68" s="31">
        <v>420000</v>
      </c>
      <c r="F68" s="67">
        <f t="shared" si="2"/>
        <v>420000</v>
      </c>
    </row>
    <row r="69" spans="1:6" ht="25.5">
      <c r="A69" s="15" t="s">
        <v>116</v>
      </c>
      <c r="B69" s="43" t="s">
        <v>52</v>
      </c>
      <c r="C69" s="40" t="s">
        <v>10</v>
      </c>
      <c r="D69" s="40">
        <v>3</v>
      </c>
      <c r="E69" s="31">
        <v>120000</v>
      </c>
      <c r="F69" s="67">
        <f t="shared" si="2"/>
        <v>360000</v>
      </c>
    </row>
    <row r="70" spans="1:6" ht="25.5">
      <c r="A70" s="15" t="s">
        <v>117</v>
      </c>
      <c r="B70" s="43" t="s">
        <v>161</v>
      </c>
      <c r="C70" s="40" t="s">
        <v>10</v>
      </c>
      <c r="D70" s="41">
        <v>1</v>
      </c>
      <c r="E70" s="42">
        <v>5000000</v>
      </c>
      <c r="F70" s="67">
        <f t="shared" si="2"/>
        <v>5000000</v>
      </c>
    </row>
    <row r="71" spans="1:8" s="54" customFormat="1" ht="16.5" customHeight="1">
      <c r="A71" s="64"/>
      <c r="B71" s="65" t="s">
        <v>6</v>
      </c>
      <c r="C71" s="65"/>
      <c r="D71" s="65"/>
      <c r="E71" s="73"/>
      <c r="F71" s="74">
        <f>SUM(F60:F70)</f>
        <v>28891000</v>
      </c>
      <c r="G71" s="52"/>
      <c r="H71" s="53"/>
    </row>
    <row r="72" spans="1:8" ht="12.75" customHeight="1">
      <c r="A72" s="15">
        <v>4.2</v>
      </c>
      <c r="B72" s="8" t="s">
        <v>79</v>
      </c>
      <c r="C72" s="10"/>
      <c r="D72" s="10"/>
      <c r="E72" s="82"/>
      <c r="F72" s="71"/>
      <c r="G72" s="98"/>
      <c r="H72" s="98"/>
    </row>
    <row r="73" spans="1:8" ht="12.75">
      <c r="A73" s="24" t="s">
        <v>118</v>
      </c>
      <c r="B73" s="25" t="s">
        <v>53</v>
      </c>
      <c r="C73" s="26"/>
      <c r="D73" s="27"/>
      <c r="E73" s="75"/>
      <c r="F73" s="75"/>
      <c r="G73" s="98"/>
      <c r="H73" s="98"/>
    </row>
    <row r="74" spans="1:8" ht="12.75">
      <c r="A74" s="28" t="s">
        <v>119</v>
      </c>
      <c r="B74" s="29" t="s">
        <v>54</v>
      </c>
      <c r="C74" s="26" t="s">
        <v>166</v>
      </c>
      <c r="D74" s="30">
        <v>4.3</v>
      </c>
      <c r="E74" s="31">
        <v>6163</v>
      </c>
      <c r="F74" s="67">
        <f aca="true" t="shared" si="3" ref="F74:F81">+E74*D74</f>
        <v>26500.899999999998</v>
      </c>
      <c r="G74" s="98"/>
      <c r="H74" s="98"/>
    </row>
    <row r="75" spans="1:8" ht="12.75">
      <c r="A75" s="28" t="s">
        <v>120</v>
      </c>
      <c r="B75" s="29" t="s">
        <v>55</v>
      </c>
      <c r="C75" s="26" t="s">
        <v>166</v>
      </c>
      <c r="D75" s="30">
        <v>4.3</v>
      </c>
      <c r="E75" s="31">
        <v>29651</v>
      </c>
      <c r="F75" s="67">
        <f t="shared" si="3"/>
        <v>127499.29999999999</v>
      </c>
      <c r="G75" s="98"/>
      <c r="H75" s="98"/>
    </row>
    <row r="76" spans="1:8" ht="12.75">
      <c r="A76" s="28" t="s">
        <v>121</v>
      </c>
      <c r="B76" s="29" t="s">
        <v>56</v>
      </c>
      <c r="C76" s="26" t="s">
        <v>166</v>
      </c>
      <c r="D76" s="30">
        <v>4.3</v>
      </c>
      <c r="E76" s="31">
        <v>12326</v>
      </c>
      <c r="F76" s="67">
        <f t="shared" si="3"/>
        <v>53001.799999999996</v>
      </c>
      <c r="G76" s="98"/>
      <c r="H76" s="98"/>
    </row>
    <row r="77" spans="1:8" ht="12.75">
      <c r="A77" s="28" t="s">
        <v>122</v>
      </c>
      <c r="B77" s="29" t="s">
        <v>57</v>
      </c>
      <c r="C77" s="26" t="s">
        <v>166</v>
      </c>
      <c r="D77" s="30">
        <v>4.3</v>
      </c>
      <c r="E77" s="31">
        <v>4500</v>
      </c>
      <c r="F77" s="67">
        <f t="shared" si="3"/>
        <v>19350</v>
      </c>
      <c r="G77" s="98"/>
      <c r="H77" s="98"/>
    </row>
    <row r="78" spans="1:8" ht="12.75">
      <c r="A78" s="28" t="s">
        <v>123</v>
      </c>
      <c r="B78" s="29" t="s">
        <v>58</v>
      </c>
      <c r="C78" s="26" t="s">
        <v>166</v>
      </c>
      <c r="D78" s="30">
        <v>4.3</v>
      </c>
      <c r="E78" s="31">
        <v>6500</v>
      </c>
      <c r="F78" s="67">
        <f t="shared" si="3"/>
        <v>27950</v>
      </c>
      <c r="G78" s="98"/>
      <c r="H78" s="98"/>
    </row>
    <row r="79" spans="1:8" ht="12.75">
      <c r="A79" s="28" t="s">
        <v>124</v>
      </c>
      <c r="B79" s="29" t="s">
        <v>59</v>
      </c>
      <c r="C79" s="26" t="s">
        <v>166</v>
      </c>
      <c r="D79" s="30">
        <v>1.5</v>
      </c>
      <c r="E79" s="31">
        <v>46250</v>
      </c>
      <c r="F79" s="67">
        <f t="shared" si="3"/>
        <v>69375</v>
      </c>
      <c r="G79" s="98"/>
      <c r="H79" s="98"/>
    </row>
    <row r="80" spans="1:8" ht="12.75">
      <c r="A80" s="28" t="s">
        <v>125</v>
      </c>
      <c r="B80" s="29" t="s">
        <v>60</v>
      </c>
      <c r="C80" s="26" t="s">
        <v>2</v>
      </c>
      <c r="D80" s="30">
        <v>1</v>
      </c>
      <c r="E80" s="31">
        <v>250000</v>
      </c>
      <c r="F80" s="67">
        <f t="shared" si="3"/>
        <v>250000</v>
      </c>
      <c r="G80" s="98"/>
      <c r="H80" s="98"/>
    </row>
    <row r="81" spans="1:8" ht="25.5">
      <c r="A81" s="28" t="s">
        <v>126</v>
      </c>
      <c r="B81" s="43" t="s">
        <v>152</v>
      </c>
      <c r="C81" s="26" t="s">
        <v>166</v>
      </c>
      <c r="D81" s="30">
        <v>12</v>
      </c>
      <c r="E81" s="31">
        <v>62000</v>
      </c>
      <c r="F81" s="67">
        <f t="shared" si="3"/>
        <v>744000</v>
      </c>
      <c r="G81" s="98"/>
      <c r="H81" s="98"/>
    </row>
    <row r="82" spans="1:6" ht="12.75">
      <c r="A82" s="32"/>
      <c r="B82" s="55" t="s">
        <v>5</v>
      </c>
      <c r="C82" s="55"/>
      <c r="D82" s="55"/>
      <c r="E82" s="76"/>
      <c r="F82" s="33">
        <v>1317675</v>
      </c>
    </row>
    <row r="83" spans="1:7" s="45" customFormat="1" ht="33" customHeight="1">
      <c r="A83" s="56" t="s">
        <v>127</v>
      </c>
      <c r="B83" s="57" t="s">
        <v>61</v>
      </c>
      <c r="C83" s="56"/>
      <c r="D83" s="56"/>
      <c r="E83" s="76"/>
      <c r="F83" s="76"/>
      <c r="G83" s="44"/>
    </row>
    <row r="84" spans="1:6" ht="12.75">
      <c r="A84" s="28" t="s">
        <v>128</v>
      </c>
      <c r="B84" s="29" t="s">
        <v>62</v>
      </c>
      <c r="C84" s="26" t="s">
        <v>166</v>
      </c>
      <c r="D84" s="26">
        <v>20</v>
      </c>
      <c r="E84" s="31">
        <v>2000</v>
      </c>
      <c r="F84" s="67">
        <f aca="true" t="shared" si="4" ref="F84:F91">+E84*D84</f>
        <v>40000</v>
      </c>
    </row>
    <row r="85" spans="1:6" ht="12.75">
      <c r="A85" s="28" t="s">
        <v>129</v>
      </c>
      <c r="B85" s="29" t="s">
        <v>63</v>
      </c>
      <c r="C85" s="26" t="s">
        <v>167</v>
      </c>
      <c r="D85" s="26">
        <v>4.18</v>
      </c>
      <c r="E85" s="31">
        <v>10000</v>
      </c>
      <c r="F85" s="67">
        <f t="shared" si="4"/>
        <v>41800</v>
      </c>
    </row>
    <row r="86" spans="1:6" ht="12.75">
      <c r="A86" s="28" t="s">
        <v>130</v>
      </c>
      <c r="B86" s="29" t="s">
        <v>64</v>
      </c>
      <c r="C86" s="26" t="s">
        <v>167</v>
      </c>
      <c r="D86" s="26">
        <v>4</v>
      </c>
      <c r="E86" s="31">
        <v>38000</v>
      </c>
      <c r="F86" s="67">
        <f t="shared" si="4"/>
        <v>152000</v>
      </c>
    </row>
    <row r="87" spans="1:6" ht="12.75">
      <c r="A87" s="28" t="s">
        <v>131</v>
      </c>
      <c r="B87" s="29" t="s">
        <v>65</v>
      </c>
      <c r="C87" s="26" t="s">
        <v>2</v>
      </c>
      <c r="D87" s="26">
        <v>9</v>
      </c>
      <c r="E87" s="31">
        <v>17000</v>
      </c>
      <c r="F87" s="67">
        <f t="shared" si="4"/>
        <v>153000</v>
      </c>
    </row>
    <row r="88" spans="1:6" ht="12.75">
      <c r="A88" s="28" t="s">
        <v>132</v>
      </c>
      <c r="B88" s="29" t="s">
        <v>66</v>
      </c>
      <c r="C88" s="26" t="s">
        <v>166</v>
      </c>
      <c r="D88" s="26">
        <v>19.2</v>
      </c>
      <c r="E88" s="31">
        <v>47250</v>
      </c>
      <c r="F88" s="67">
        <f t="shared" si="4"/>
        <v>907200</v>
      </c>
    </row>
    <row r="89" spans="1:6" ht="12.75">
      <c r="A89" s="28" t="s">
        <v>133</v>
      </c>
      <c r="B89" s="29" t="s">
        <v>67</v>
      </c>
      <c r="C89" s="26" t="s">
        <v>168</v>
      </c>
      <c r="D89" s="26">
        <v>110</v>
      </c>
      <c r="E89" s="31">
        <v>3000</v>
      </c>
      <c r="F89" s="67">
        <f t="shared" si="4"/>
        <v>330000</v>
      </c>
    </row>
    <row r="90" spans="1:6" ht="12.75">
      <c r="A90" s="28" t="s">
        <v>134</v>
      </c>
      <c r="B90" s="29" t="s">
        <v>153</v>
      </c>
      <c r="C90" s="26" t="s">
        <v>166</v>
      </c>
      <c r="D90" s="26">
        <v>54.31</v>
      </c>
      <c r="E90" s="31">
        <v>41429</v>
      </c>
      <c r="F90" s="67">
        <f t="shared" si="4"/>
        <v>2250008.99</v>
      </c>
    </row>
    <row r="91" spans="1:6" ht="12.75">
      <c r="A91" s="28" t="s">
        <v>135</v>
      </c>
      <c r="B91" s="29" t="s">
        <v>68</v>
      </c>
      <c r="C91" s="26" t="s">
        <v>165</v>
      </c>
      <c r="D91" s="26">
        <v>1</v>
      </c>
      <c r="E91" s="31">
        <v>50000</v>
      </c>
      <c r="F91" s="67">
        <f t="shared" si="4"/>
        <v>50000</v>
      </c>
    </row>
    <row r="92" spans="1:6" ht="12.75">
      <c r="A92" s="32"/>
      <c r="B92" s="55" t="s">
        <v>5</v>
      </c>
      <c r="C92" s="55"/>
      <c r="D92" s="55"/>
      <c r="E92" s="76"/>
      <c r="F92" s="33">
        <v>3924000</v>
      </c>
    </row>
    <row r="93" spans="1:6" ht="12.75">
      <c r="A93" s="24" t="s">
        <v>136</v>
      </c>
      <c r="B93" s="34" t="s">
        <v>69</v>
      </c>
      <c r="C93" s="26"/>
      <c r="D93" s="26"/>
      <c r="E93" s="75"/>
      <c r="F93" s="75"/>
    </row>
    <row r="94" spans="1:6" ht="25.5">
      <c r="A94" s="28" t="s">
        <v>137</v>
      </c>
      <c r="B94" s="43" t="s">
        <v>70</v>
      </c>
      <c r="C94" s="26" t="s">
        <v>165</v>
      </c>
      <c r="D94" s="26">
        <v>1</v>
      </c>
      <c r="E94" s="31">
        <v>80000</v>
      </c>
      <c r="F94" s="67">
        <f>+E94*D94</f>
        <v>80000</v>
      </c>
    </row>
    <row r="95" spans="1:6" ht="12.75">
      <c r="A95" s="28" t="s">
        <v>138</v>
      </c>
      <c r="B95" s="29" t="s">
        <v>71</v>
      </c>
      <c r="C95" s="26" t="s">
        <v>165</v>
      </c>
      <c r="D95" s="26">
        <v>1</v>
      </c>
      <c r="E95" s="31">
        <v>15000</v>
      </c>
      <c r="F95" s="67">
        <f>+E95*D95</f>
        <v>15000</v>
      </c>
    </row>
    <row r="96" spans="1:6" ht="12.75">
      <c r="A96" s="28" t="s">
        <v>139</v>
      </c>
      <c r="B96" s="29" t="s">
        <v>72</v>
      </c>
      <c r="C96" s="26" t="s">
        <v>2</v>
      </c>
      <c r="D96" s="26">
        <v>3</v>
      </c>
      <c r="E96" s="31">
        <v>10000</v>
      </c>
      <c r="F96" s="67">
        <f>+E96*D96</f>
        <v>30000</v>
      </c>
    </row>
    <row r="97" spans="1:6" ht="12.75">
      <c r="A97" s="32"/>
      <c r="B97" s="55" t="s">
        <v>5</v>
      </c>
      <c r="C97" s="55"/>
      <c r="D97" s="55"/>
      <c r="E97" s="76"/>
      <c r="F97" s="33">
        <v>125000</v>
      </c>
    </row>
    <row r="98" spans="1:6" ht="12.75">
      <c r="A98" s="35" t="s">
        <v>140</v>
      </c>
      <c r="B98" s="34" t="s">
        <v>73</v>
      </c>
      <c r="C98" s="26"/>
      <c r="D98" s="27"/>
      <c r="E98" s="75"/>
      <c r="F98" s="75"/>
    </row>
    <row r="99" spans="1:6" ht="12.75">
      <c r="A99" s="36" t="s">
        <v>141</v>
      </c>
      <c r="B99" s="43" t="s">
        <v>74</v>
      </c>
      <c r="C99" s="26" t="s">
        <v>165</v>
      </c>
      <c r="D99" s="27">
        <v>1</v>
      </c>
      <c r="E99" s="31">
        <v>30000</v>
      </c>
      <c r="F99" s="67">
        <f>+E99*D99</f>
        <v>30000</v>
      </c>
    </row>
    <row r="100" spans="1:6" ht="12.75">
      <c r="A100" s="36" t="s">
        <v>142</v>
      </c>
      <c r="B100" s="43" t="s">
        <v>75</v>
      </c>
      <c r="C100" s="26" t="s">
        <v>165</v>
      </c>
      <c r="D100" s="27">
        <v>3</v>
      </c>
      <c r="E100" s="31">
        <v>10000</v>
      </c>
      <c r="F100" s="67">
        <f>+E100*D100</f>
        <v>30000</v>
      </c>
    </row>
    <row r="101" spans="1:6" ht="12.75">
      <c r="A101" s="36" t="s">
        <v>143</v>
      </c>
      <c r="B101" s="43" t="s">
        <v>76</v>
      </c>
      <c r="C101" s="26" t="s">
        <v>165</v>
      </c>
      <c r="D101" s="27">
        <v>1</v>
      </c>
      <c r="E101" s="31">
        <v>50000</v>
      </c>
      <c r="F101" s="67">
        <f>+E101*D101</f>
        <v>50000</v>
      </c>
    </row>
    <row r="102" spans="1:6" ht="12.75">
      <c r="A102" s="36" t="s">
        <v>144</v>
      </c>
      <c r="B102" s="43" t="s">
        <v>77</v>
      </c>
      <c r="C102" s="26" t="s">
        <v>165</v>
      </c>
      <c r="D102" s="27">
        <v>1</v>
      </c>
      <c r="E102" s="31">
        <v>350000</v>
      </c>
      <c r="F102" s="67">
        <f>+E102*D102</f>
        <v>350000</v>
      </c>
    </row>
    <row r="103" spans="1:6" ht="25.5">
      <c r="A103" s="36" t="s">
        <v>145</v>
      </c>
      <c r="B103" s="43" t="s">
        <v>78</v>
      </c>
      <c r="C103" s="26" t="s">
        <v>165</v>
      </c>
      <c r="D103" s="27">
        <v>1</v>
      </c>
      <c r="E103" s="31">
        <v>150000</v>
      </c>
      <c r="F103" s="67">
        <f>+E103*D103</f>
        <v>150000</v>
      </c>
    </row>
    <row r="104" spans="1:7" ht="12.75">
      <c r="A104" s="32"/>
      <c r="B104" s="55" t="s">
        <v>5</v>
      </c>
      <c r="C104" s="26"/>
      <c r="D104" s="55"/>
      <c r="E104" s="76"/>
      <c r="F104" s="33">
        <f>SUM(F99:F103)</f>
        <v>610000</v>
      </c>
      <c r="G104" s="23"/>
    </row>
    <row r="105" spans="1:7" s="93" customFormat="1" ht="12.75">
      <c r="A105" s="14"/>
      <c r="B105" s="55" t="s">
        <v>146</v>
      </c>
      <c r="C105" s="90"/>
      <c r="D105" s="55"/>
      <c r="E105" s="76"/>
      <c r="F105" s="91">
        <f>+F104+F97+F92+F82</f>
        <v>5976675</v>
      </c>
      <c r="G105" s="92"/>
    </row>
    <row r="106" spans="1:7" ht="17.25" customHeight="1">
      <c r="A106" s="15">
        <v>4.3</v>
      </c>
      <c r="B106" s="9" t="s">
        <v>39</v>
      </c>
      <c r="C106" s="26" t="s">
        <v>165</v>
      </c>
      <c r="D106" s="31">
        <v>1</v>
      </c>
      <c r="E106" s="31">
        <v>450500</v>
      </c>
      <c r="F106" s="31">
        <f>+E106*D106</f>
        <v>450500</v>
      </c>
      <c r="G106" s="23"/>
    </row>
    <row r="107" spans="1:8" ht="16.5" customHeight="1">
      <c r="A107" s="63"/>
      <c r="B107" s="55" t="s">
        <v>6</v>
      </c>
      <c r="C107" s="55"/>
      <c r="D107" s="55"/>
      <c r="E107" s="55"/>
      <c r="F107" s="33">
        <f>SUM(F106)</f>
        <v>450500</v>
      </c>
      <c r="H107" s="17"/>
    </row>
    <row r="108" spans="1:7" s="45" customFormat="1" ht="15.75" customHeight="1">
      <c r="A108" s="48"/>
      <c r="B108" s="49" t="s">
        <v>147</v>
      </c>
      <c r="C108" s="49"/>
      <c r="D108" s="49"/>
      <c r="E108" s="49"/>
      <c r="F108" s="84">
        <f>SUM(F107+F105+F71+F57+F49+F33)</f>
        <v>143067233.11292157</v>
      </c>
      <c r="G108" s="58"/>
    </row>
    <row r="109" spans="1:7" s="45" customFormat="1" ht="18" customHeight="1">
      <c r="A109" s="48"/>
      <c r="B109" s="49" t="s">
        <v>148</v>
      </c>
      <c r="C109" s="49"/>
      <c r="D109" s="49"/>
      <c r="E109" s="49"/>
      <c r="F109" s="84">
        <f>+F108*0.25</f>
        <v>35766808.27823039</v>
      </c>
      <c r="G109" s="59"/>
    </row>
    <row r="110" spans="1:7" s="45" customFormat="1" ht="17.25" customHeight="1">
      <c r="A110" s="48"/>
      <c r="B110" s="49" t="s">
        <v>149</v>
      </c>
      <c r="C110" s="49"/>
      <c r="D110" s="49"/>
      <c r="E110" s="49"/>
      <c r="F110" s="84">
        <f>+F108+F109</f>
        <v>178834041.39115196</v>
      </c>
      <c r="G110" s="58"/>
    </row>
    <row r="111" spans="1:8" s="45" customFormat="1" ht="15" customHeight="1">
      <c r="A111" s="50"/>
      <c r="B111" s="51" t="s">
        <v>150</v>
      </c>
      <c r="C111" s="51"/>
      <c r="D111" s="51"/>
      <c r="E111" s="51"/>
      <c r="F111" s="84">
        <f>+F108*0.05*0.16</f>
        <v>1144537.8649033725</v>
      </c>
      <c r="G111" s="58"/>
      <c r="H111" s="60"/>
    </row>
    <row r="112" spans="1:8" s="45" customFormat="1" ht="15.75">
      <c r="A112" s="50"/>
      <c r="B112" s="51" t="s">
        <v>151</v>
      </c>
      <c r="C112" s="51"/>
      <c r="D112" s="51"/>
      <c r="E112" s="51"/>
      <c r="F112" s="85">
        <f>SUM(F110:F111)</f>
        <v>179978579.25605533</v>
      </c>
      <c r="G112" s="58"/>
      <c r="H112" s="60"/>
    </row>
    <row r="113" spans="1:8" ht="12.75">
      <c r="A113" s="37"/>
      <c r="B113" s="23"/>
      <c r="C113" s="38"/>
      <c r="D113" s="23"/>
      <c r="E113" s="23"/>
      <c r="F113" s="23"/>
      <c r="G113" s="23"/>
      <c r="H113" s="3"/>
    </row>
    <row r="114" spans="1:8" ht="12.75">
      <c r="A114" s="37"/>
      <c r="B114" s="23"/>
      <c r="C114" s="38"/>
      <c r="D114" s="23"/>
      <c r="E114" s="23"/>
      <c r="F114" s="23"/>
      <c r="G114" s="23"/>
      <c r="H114" s="3"/>
    </row>
    <row r="116" ht="12.75">
      <c r="B116" s="21" t="s">
        <v>156</v>
      </c>
    </row>
    <row r="117" ht="12.75">
      <c r="B117" s="21" t="s">
        <v>160</v>
      </c>
    </row>
    <row r="123" ht="12.75">
      <c r="B123" s="21" t="s">
        <v>157</v>
      </c>
    </row>
    <row r="124" ht="12.75">
      <c r="B124" s="21" t="s">
        <v>158</v>
      </c>
    </row>
    <row r="125" ht="12.75">
      <c r="B125" s="21" t="s">
        <v>159</v>
      </c>
    </row>
  </sheetData>
  <sheetProtection/>
  <mergeCells count="5">
    <mergeCell ref="A6:F6"/>
    <mergeCell ref="E9:F9"/>
    <mergeCell ref="A7:F7"/>
    <mergeCell ref="G60:K60"/>
    <mergeCell ref="G72:H81"/>
  </mergeCells>
  <printOptions/>
  <pageMargins left="1.01" right="0.42" top="0.62" bottom="0.33" header="0" footer="0.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UNICAUCA</cp:lastModifiedBy>
  <cp:lastPrinted>2010-10-28T13:46:00Z</cp:lastPrinted>
  <dcterms:created xsi:type="dcterms:W3CDTF">2007-05-25T22:20:21Z</dcterms:created>
  <dcterms:modified xsi:type="dcterms:W3CDTF">2010-10-29T15:15:44Z</dcterms:modified>
  <cp:category/>
  <cp:version/>
  <cp:contentType/>
  <cp:contentStatus/>
</cp:coreProperties>
</file>